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garetlonnemann/Downloads/OneDrive_1_9-21-2020/"/>
    </mc:Choice>
  </mc:AlternateContent>
  <xr:revisionPtr revIDLastSave="0" documentId="13_ncr:1_{A1587ADE-871A-3544-92FF-F2E0C1D35B2B}" xr6:coauthVersionLast="45" xr6:coauthVersionMax="45" xr10:uidLastSave="{00000000-0000-0000-0000-000000000000}"/>
  <bookViews>
    <workbookView xWindow="1320" yWindow="460" windowWidth="27400" windowHeight="19720" activeTab="17" xr2:uid="{69B080D8-EAA6-40D9-80B0-375F1EE983C7}"/>
  </bookViews>
  <sheets>
    <sheet name="July 6" sheetId="29" state="hidden" r:id="rId1"/>
    <sheet name="Res - ALL" sheetId="16" state="hidden" r:id="rId2"/>
    <sheet name="Res - MI" sheetId="22" state="hidden" r:id="rId3"/>
    <sheet name="Res - SM" sheetId="23" state="hidden" r:id="rId4"/>
    <sheet name="Res - SA" sheetId="24" state="hidden" r:id="rId5"/>
    <sheet name="Res - AU" sheetId="25" state="hidden" r:id="rId6"/>
    <sheet name="Res-AU-NEW" sheetId="30" state="hidden" r:id="rId7"/>
    <sheet name="Campus Schedules Framework" sheetId="10" state="hidden" r:id="rId8"/>
    <sheet name="Raw Data" sheetId="21" state="hidden" r:id="rId9"/>
    <sheet name="CASM - RED" sheetId="1" state="hidden" r:id="rId10"/>
    <sheet name="CASM Session Counts" sheetId="2" state="hidden" r:id="rId11"/>
    <sheet name="FLSA - RED" sheetId="3" state="hidden" r:id="rId12"/>
    <sheet name="FLSA Session Counts" sheetId="4" state="hidden" r:id="rId13"/>
    <sheet name="FLMI - RED" sheetId="5" state="hidden" r:id="rId14"/>
    <sheet name="FLMI Session Counts" sheetId="7" state="hidden" r:id="rId15"/>
    <sheet name="TXAU - RED" sheetId="6" state="hidden" r:id="rId16"/>
    <sheet name="TXAU Session Counts" sheetId="8" state="hidden" r:id="rId17"/>
    <sheet name="SA WEEK 5 OCT" sheetId="38" r:id="rId18"/>
    <sheet name="SA WEEK 12 OCT" sheetId="41" r:id="rId19"/>
    <sheet name="SA WEEK 19 OCT" sheetId="47" r:id="rId20"/>
    <sheet name="SA WEEK 26 OCT" sheetId="48" r:id="rId21"/>
    <sheet name="SA WEEK 2 NOV" sheetId="49" r:id="rId22"/>
    <sheet name="SA WEEK 9 NOV" sheetId="50" r:id="rId23"/>
    <sheet name="SA WEEK 16 NOV" sheetId="58" r:id="rId24"/>
    <sheet name="SA WEEK 23 NOV" sheetId="52" r:id="rId25"/>
    <sheet name="SA WEEK 30 NOV" sheetId="53" r:id="rId26"/>
    <sheet name="SA WEEK 7 DEC" sheetId="55" r:id="rId27"/>
    <sheet name="Sheet1" sheetId="59" r:id="rId28"/>
  </sheets>
  <definedNames>
    <definedName name="_xlnm._FilterDatabase" localSheetId="7" hidden="1">'Campus Schedules Framework'!$A$1:$AS$1</definedName>
    <definedName name="_xlnm._FilterDatabase" localSheetId="0" hidden="1">'July 6'!$A$1:$H$19</definedName>
    <definedName name="_xlnm._FilterDatabase" localSheetId="1" hidden="1">'Res - ALL'!$A$2:$Z$23</definedName>
    <definedName name="_xlnm._FilterDatabase" localSheetId="6" hidden="1">'Res-AU-NEW'!$A$2:$BD$25</definedName>
    <definedName name="CIQWBGuid" hidden="1">"17804440-b69f-4832-992d-0ca31d56542a"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43924.4662037037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5" i="30" l="1"/>
  <c r="AT25" i="30"/>
  <c r="AO25" i="30"/>
  <c r="AJ25" i="30"/>
  <c r="AE25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3" i="30"/>
  <c r="Y23" i="30"/>
  <c r="X23" i="30"/>
  <c r="W23" i="30"/>
  <c r="Z22" i="30"/>
  <c r="Y22" i="30"/>
  <c r="X22" i="30"/>
  <c r="W22" i="30"/>
  <c r="Z20" i="30"/>
  <c r="Y20" i="30"/>
  <c r="X20" i="30"/>
  <c r="W20" i="30"/>
  <c r="Z19" i="30"/>
  <c r="Y19" i="30"/>
  <c r="X19" i="30"/>
  <c r="W19" i="30"/>
  <c r="Z18" i="30"/>
  <c r="Y18" i="30"/>
  <c r="X18" i="30"/>
  <c r="W18" i="30"/>
  <c r="Z17" i="30"/>
  <c r="Y17" i="30"/>
  <c r="X17" i="30"/>
  <c r="W17" i="30"/>
  <c r="Z16" i="30"/>
  <c r="Y16" i="30"/>
  <c r="X16" i="30"/>
  <c r="W16" i="30"/>
  <c r="Z14" i="30"/>
  <c r="Y14" i="30"/>
  <c r="X14" i="30"/>
  <c r="W14" i="30"/>
  <c r="Z13" i="30"/>
  <c r="Y13" i="30"/>
  <c r="X13" i="30"/>
  <c r="W13" i="30"/>
  <c r="Z12" i="30"/>
  <c r="Y12" i="30"/>
  <c r="X12" i="30"/>
  <c r="W12" i="30"/>
  <c r="Z10" i="30"/>
  <c r="Y10" i="30"/>
  <c r="X10" i="30"/>
  <c r="W10" i="30"/>
  <c r="Z9" i="30"/>
  <c r="Y9" i="30"/>
  <c r="X9" i="30"/>
  <c r="W9" i="30"/>
  <c r="Z8" i="30"/>
  <c r="Y8" i="30"/>
  <c r="X8" i="30"/>
  <c r="W8" i="30"/>
  <c r="Z6" i="30"/>
  <c r="Y6" i="30"/>
  <c r="X6" i="30"/>
  <c r="W6" i="30"/>
  <c r="Z5" i="30"/>
  <c r="Y5" i="30"/>
  <c r="X5" i="30"/>
  <c r="W5" i="30"/>
  <c r="Z4" i="30"/>
  <c r="Y4" i="30"/>
  <c r="X4" i="30"/>
  <c r="W4" i="30"/>
  <c r="R3" i="29"/>
  <c r="R4" i="29"/>
  <c r="R5" i="29"/>
  <c r="R7" i="29"/>
  <c r="R8" i="29"/>
  <c r="R9" i="29"/>
  <c r="R10" i="29"/>
  <c r="R11" i="29"/>
  <c r="R12" i="29"/>
  <c r="R13" i="29"/>
  <c r="R14" i="29"/>
  <c r="R16" i="29"/>
  <c r="R17" i="29"/>
  <c r="R18" i="29"/>
  <c r="R19" i="29"/>
  <c r="R2" i="29"/>
  <c r="Q3" i="29"/>
  <c r="Q4" i="29"/>
  <c r="Q5" i="29"/>
  <c r="Q7" i="29"/>
  <c r="Q8" i="29"/>
  <c r="Q9" i="29"/>
  <c r="Q10" i="29"/>
  <c r="Q11" i="29"/>
  <c r="Q12" i="29"/>
  <c r="Q13" i="29"/>
  <c r="Q14" i="29"/>
  <c r="Q16" i="29"/>
  <c r="Q17" i="29"/>
  <c r="Q18" i="29"/>
  <c r="Q19" i="29"/>
  <c r="Q2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3" i="29"/>
  <c r="I4" i="29"/>
  <c r="I5" i="29"/>
  <c r="I6" i="29"/>
  <c r="I2" i="29"/>
  <c r="AO25" i="25" l="1"/>
  <c r="H2" i="8" l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2" i="8"/>
  <c r="H23" i="8"/>
  <c r="H24" i="8"/>
  <c r="H25" i="8"/>
  <c r="H28" i="8"/>
  <c r="H29" i="8"/>
  <c r="H30" i="8"/>
  <c r="H31" i="8"/>
  <c r="H32" i="8"/>
  <c r="H33" i="8"/>
  <c r="H34" i="8"/>
  <c r="H35" i="8"/>
  <c r="H36" i="8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/>
  <c r="C34" i="1"/>
  <c r="D34" i="1"/>
  <c r="E34" i="1"/>
  <c r="F34" i="1"/>
  <c r="G34" i="1"/>
  <c r="W4" i="21"/>
  <c r="X4" i="21"/>
  <c r="Y4" i="21"/>
  <c r="Z4" i="21"/>
  <c r="W5" i="21"/>
  <c r="X5" i="21"/>
  <c r="Y5" i="21"/>
  <c r="Z5" i="21"/>
  <c r="W6" i="21"/>
  <c r="X6" i="21"/>
  <c r="Y6" i="21"/>
  <c r="Z6" i="21"/>
  <c r="W8" i="21"/>
  <c r="X8" i="21"/>
  <c r="Y8" i="21"/>
  <c r="Z8" i="21"/>
  <c r="W9" i="21"/>
  <c r="X9" i="21"/>
  <c r="Y9" i="21"/>
  <c r="Z9" i="21"/>
  <c r="W10" i="21"/>
  <c r="X10" i="21"/>
  <c r="Y10" i="21"/>
  <c r="Z10" i="21"/>
  <c r="W12" i="21"/>
  <c r="X12" i="21"/>
  <c r="Y12" i="21"/>
  <c r="Z12" i="21"/>
  <c r="W13" i="21"/>
  <c r="X13" i="21"/>
  <c r="Y13" i="21"/>
  <c r="Z13" i="21"/>
  <c r="W14" i="21"/>
  <c r="X14" i="21"/>
  <c r="Y14" i="21"/>
  <c r="Z14" i="21"/>
  <c r="W16" i="21"/>
  <c r="X16" i="21"/>
  <c r="Y16" i="21"/>
  <c r="Z16" i="21"/>
  <c r="W17" i="21"/>
  <c r="X17" i="21"/>
  <c r="Y17" i="21"/>
  <c r="Z17" i="21"/>
  <c r="W18" i="21"/>
  <c r="X18" i="21"/>
  <c r="Y18" i="21"/>
  <c r="Z18" i="21"/>
  <c r="W19" i="21"/>
  <c r="X19" i="21"/>
  <c r="Y19" i="21"/>
  <c r="Z19" i="21"/>
  <c r="W20" i="21"/>
  <c r="X20" i="21"/>
  <c r="Y20" i="21"/>
  <c r="Z20" i="21"/>
  <c r="W22" i="21"/>
  <c r="X22" i="21"/>
  <c r="Y22" i="21"/>
  <c r="Z22" i="21"/>
  <c r="W23" i="21"/>
  <c r="X23" i="21"/>
  <c r="Y23" i="21"/>
  <c r="Z23" i="2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W4" i="25"/>
  <c r="X4" i="25"/>
  <c r="Y4" i="25"/>
  <c r="Z4" i="25"/>
  <c r="W5" i="25"/>
  <c r="X5" i="25"/>
  <c r="Y5" i="25"/>
  <c r="Z5" i="25"/>
  <c r="W6" i="25"/>
  <c r="X6" i="25"/>
  <c r="Y6" i="25"/>
  <c r="Z6" i="25"/>
  <c r="W8" i="25"/>
  <c r="X8" i="25"/>
  <c r="Y8" i="25"/>
  <c r="Z8" i="25"/>
  <c r="W9" i="25"/>
  <c r="X9" i="25"/>
  <c r="Y9" i="25"/>
  <c r="Z9" i="25"/>
  <c r="W10" i="25"/>
  <c r="X10" i="25"/>
  <c r="Y10" i="25"/>
  <c r="Z10" i="25"/>
  <c r="W12" i="25"/>
  <c r="X12" i="25"/>
  <c r="Y12" i="25"/>
  <c r="Z12" i="25"/>
  <c r="W13" i="25"/>
  <c r="X13" i="25"/>
  <c r="Y13" i="25"/>
  <c r="Z13" i="25"/>
  <c r="W14" i="25"/>
  <c r="X14" i="25"/>
  <c r="Y14" i="25"/>
  <c r="Z14" i="25"/>
  <c r="W16" i="25"/>
  <c r="X16" i="25"/>
  <c r="Y16" i="25"/>
  <c r="Z16" i="25"/>
  <c r="W17" i="25"/>
  <c r="X17" i="25"/>
  <c r="Y17" i="25"/>
  <c r="Z17" i="25"/>
  <c r="W18" i="25"/>
  <c r="X18" i="25"/>
  <c r="Y18" i="25"/>
  <c r="Z18" i="25"/>
  <c r="W19" i="25"/>
  <c r="X19" i="25"/>
  <c r="Y19" i="25"/>
  <c r="Z19" i="25"/>
  <c r="W20" i="25"/>
  <c r="X20" i="25"/>
  <c r="Y20" i="25"/>
  <c r="Z20" i="25"/>
  <c r="W22" i="25"/>
  <c r="X22" i="25"/>
  <c r="Y22" i="25"/>
  <c r="Z22" i="25"/>
  <c r="W23" i="25"/>
  <c r="X23" i="25"/>
  <c r="Y23" i="25"/>
  <c r="Z23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AE25" i="25"/>
  <c r="AJ25" i="25"/>
  <c r="AT25" i="25"/>
  <c r="AY25" i="25"/>
  <c r="W4" i="24"/>
  <c r="X4" i="24"/>
  <c r="Y4" i="24"/>
  <c r="Z4" i="24"/>
  <c r="W5" i="24"/>
  <c r="X5" i="24"/>
  <c r="Y5" i="24"/>
  <c r="Z5" i="24"/>
  <c r="W6" i="24"/>
  <c r="X6" i="24"/>
  <c r="Y6" i="24"/>
  <c r="Z6" i="24"/>
  <c r="W8" i="24"/>
  <c r="X8" i="24"/>
  <c r="Y8" i="24"/>
  <c r="Z8" i="24"/>
  <c r="W9" i="24"/>
  <c r="X9" i="24"/>
  <c r="Y9" i="24"/>
  <c r="Z9" i="24"/>
  <c r="W10" i="24"/>
  <c r="X10" i="24"/>
  <c r="Y10" i="24"/>
  <c r="Z10" i="24"/>
  <c r="W12" i="24"/>
  <c r="X12" i="24"/>
  <c r="Y12" i="24"/>
  <c r="Z12" i="24"/>
  <c r="W13" i="24"/>
  <c r="X13" i="24"/>
  <c r="Y13" i="24"/>
  <c r="Z13" i="24"/>
  <c r="W14" i="24"/>
  <c r="X14" i="24"/>
  <c r="Y14" i="24"/>
  <c r="Z14" i="24"/>
  <c r="W16" i="24"/>
  <c r="X16" i="24"/>
  <c r="Y16" i="24"/>
  <c r="Z16" i="24"/>
  <c r="W17" i="24"/>
  <c r="X17" i="24"/>
  <c r="Y17" i="24"/>
  <c r="Z17" i="24"/>
  <c r="W18" i="24"/>
  <c r="X18" i="24"/>
  <c r="Y18" i="24"/>
  <c r="Z18" i="24"/>
  <c r="W19" i="24"/>
  <c r="X19" i="24"/>
  <c r="Y19" i="24"/>
  <c r="Z19" i="24"/>
  <c r="W20" i="24"/>
  <c r="X20" i="24"/>
  <c r="Y20" i="24"/>
  <c r="Z20" i="24"/>
  <c r="W22" i="24"/>
  <c r="X22" i="24"/>
  <c r="Y22" i="24"/>
  <c r="Z22" i="24"/>
  <c r="W23" i="24"/>
  <c r="X23" i="24"/>
  <c r="Y23" i="24"/>
  <c r="Z23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AE25" i="24"/>
  <c r="AJ25" i="24"/>
  <c r="AO25" i="24"/>
  <c r="AT25" i="24"/>
  <c r="AY25" i="24"/>
  <c r="W4" i="23"/>
  <c r="X4" i="23"/>
  <c r="Y4" i="23"/>
  <c r="Z4" i="23"/>
  <c r="W5" i="23"/>
  <c r="X5" i="23"/>
  <c r="Y5" i="23"/>
  <c r="Z5" i="23"/>
  <c r="W6" i="23"/>
  <c r="X6" i="23"/>
  <c r="Y6" i="23"/>
  <c r="Z6" i="23"/>
  <c r="W8" i="23"/>
  <c r="X8" i="23"/>
  <c r="Y8" i="23"/>
  <c r="Z8" i="23"/>
  <c r="W9" i="23"/>
  <c r="X9" i="23"/>
  <c r="Y9" i="23"/>
  <c r="Z9" i="23"/>
  <c r="W10" i="23"/>
  <c r="X10" i="23"/>
  <c r="Y10" i="23"/>
  <c r="Z10" i="23"/>
  <c r="W12" i="23"/>
  <c r="X12" i="23"/>
  <c r="Y12" i="23"/>
  <c r="Z12" i="23"/>
  <c r="W13" i="23"/>
  <c r="X13" i="23"/>
  <c r="Y13" i="23"/>
  <c r="Z13" i="23"/>
  <c r="W14" i="23"/>
  <c r="X14" i="23"/>
  <c r="Y14" i="23"/>
  <c r="Z14" i="23"/>
  <c r="W16" i="23"/>
  <c r="X16" i="23"/>
  <c r="Y16" i="23"/>
  <c r="Z16" i="23"/>
  <c r="W17" i="23"/>
  <c r="X17" i="23"/>
  <c r="Y17" i="23"/>
  <c r="Z17" i="23"/>
  <c r="W18" i="23"/>
  <c r="X18" i="23"/>
  <c r="Y18" i="23"/>
  <c r="Z18" i="23"/>
  <c r="W19" i="23"/>
  <c r="X19" i="23"/>
  <c r="Y19" i="23"/>
  <c r="Z19" i="23"/>
  <c r="W20" i="23"/>
  <c r="X20" i="23"/>
  <c r="Y20" i="23"/>
  <c r="Z20" i="23"/>
  <c r="W22" i="23"/>
  <c r="X22" i="23"/>
  <c r="Y22" i="23"/>
  <c r="Z22" i="23"/>
  <c r="W23" i="23"/>
  <c r="X23" i="23"/>
  <c r="Y23" i="23"/>
  <c r="Z23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W4" i="22"/>
  <c r="X4" i="22"/>
  <c r="Y4" i="22"/>
  <c r="Z4" i="22"/>
  <c r="W5" i="22"/>
  <c r="X5" i="22"/>
  <c r="Y5" i="22"/>
  <c r="Z5" i="22"/>
  <c r="W6" i="22"/>
  <c r="X6" i="22"/>
  <c r="Y6" i="22"/>
  <c r="Z6" i="22"/>
  <c r="W8" i="22"/>
  <c r="X8" i="22"/>
  <c r="Y8" i="22"/>
  <c r="Z8" i="22"/>
  <c r="W9" i="22"/>
  <c r="X9" i="22"/>
  <c r="Y9" i="22"/>
  <c r="Z9" i="22"/>
  <c r="W10" i="22"/>
  <c r="X10" i="22"/>
  <c r="Y10" i="22"/>
  <c r="Z10" i="22"/>
  <c r="W12" i="22"/>
  <c r="X12" i="22"/>
  <c r="Y12" i="22"/>
  <c r="Z12" i="22"/>
  <c r="W13" i="22"/>
  <c r="X13" i="22"/>
  <c r="Y13" i="22"/>
  <c r="Z13" i="22"/>
  <c r="W14" i="22"/>
  <c r="X14" i="22"/>
  <c r="Y14" i="22"/>
  <c r="Z14" i="22"/>
  <c r="W16" i="22"/>
  <c r="X16" i="22"/>
  <c r="Y16" i="22"/>
  <c r="Z16" i="22"/>
  <c r="W17" i="22"/>
  <c r="X17" i="22"/>
  <c r="Y17" i="22"/>
  <c r="Z17" i="22"/>
  <c r="W18" i="22"/>
  <c r="X18" i="22"/>
  <c r="Y18" i="22"/>
  <c r="Z18" i="22"/>
  <c r="W19" i="22"/>
  <c r="X19" i="22"/>
  <c r="Y19" i="22"/>
  <c r="Z19" i="22"/>
  <c r="W20" i="22"/>
  <c r="X20" i="22"/>
  <c r="Y20" i="22"/>
  <c r="Z20" i="22"/>
  <c r="W22" i="22"/>
  <c r="X22" i="22"/>
  <c r="Y22" i="22"/>
  <c r="Z22" i="22"/>
  <c r="W23" i="22"/>
  <c r="X23" i="22"/>
  <c r="Y23" i="22"/>
  <c r="Z23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W4" i="16"/>
  <c r="X4" i="16"/>
  <c r="Y4" i="16"/>
  <c r="Z4" i="16"/>
  <c r="W5" i="16"/>
  <c r="X5" i="16"/>
  <c r="Y5" i="16"/>
  <c r="Z5" i="16"/>
  <c r="W6" i="16"/>
  <c r="X6" i="16"/>
  <c r="Y6" i="16"/>
  <c r="Z6" i="16"/>
  <c r="W8" i="16"/>
  <c r="X8" i="16"/>
  <c r="Y8" i="16"/>
  <c r="Z8" i="16"/>
  <c r="W9" i="16"/>
  <c r="X9" i="16"/>
  <c r="Y9" i="16"/>
  <c r="Z9" i="16"/>
  <c r="W10" i="16"/>
  <c r="X10" i="16"/>
  <c r="Y10" i="16"/>
  <c r="Z10" i="16"/>
  <c r="W12" i="16"/>
  <c r="X12" i="16"/>
  <c r="Y12" i="16"/>
  <c r="Z12" i="16"/>
  <c r="W13" i="16"/>
  <c r="X13" i="16"/>
  <c r="Y13" i="16"/>
  <c r="Z13" i="16"/>
  <c r="W14" i="16"/>
  <c r="X14" i="16"/>
  <c r="Y14" i="16"/>
  <c r="Z14" i="16"/>
  <c r="W16" i="16"/>
  <c r="X16" i="16"/>
  <c r="Y16" i="16"/>
  <c r="Z16" i="16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2" i="16"/>
  <c r="X22" i="16"/>
  <c r="Y22" i="16"/>
  <c r="Z22" i="16"/>
  <c r="W23" i="16"/>
  <c r="X23" i="16"/>
  <c r="Y23" i="16"/>
  <c r="Z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tc={09620DFB-4259-4E5C-8602-9CC0561604B4}</author>
  </authors>
  <commentList>
    <comment ref="K1" authorId="0" shapeId="0" xr:uid="{09620DFB-4259-4E5C-8602-9CC0561604B4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option: offer assessments on other days?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tc={5FD22335-3D90-49E7-AD9B-211671003202}</author>
  </authors>
  <commentList>
    <comment ref="W24" authorId="0" shapeId="0" xr:uid="{5FD22335-3D90-49E7-AD9B-21167100320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tc={DA489920-1A14-440A-83C0-7521DEFF6CB6}</author>
  </authors>
  <commentList>
    <comment ref="W24" authorId="0" shapeId="0" xr:uid="{DA489920-1A14-440A-83C0-7521DEFF6CB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tc={6E2D7328-AAE8-4EB0-9F2A-F8BE8B62149F}</author>
  </authors>
  <commentList>
    <comment ref="W24" authorId="0" shapeId="0" xr:uid="{6E2D7328-AAE8-4EB0-9F2A-F8BE8B6214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tc={79EA1BD5-86F8-4DA4-AA73-B2E526FD6081}</author>
  </authors>
  <commentList>
    <comment ref="W24" authorId="0" shapeId="0" xr:uid="{79EA1BD5-86F8-4DA4-AA73-B2E526FD60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tc={1567D71A-6650-493F-8DE1-A4AFEB802393}</author>
  </authors>
  <commentList>
    <comment ref="W24" authorId="0" shapeId="0" xr:uid="{1567D71A-6650-493F-8DE1-A4AFEB8023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tc={B8252EE9-D8EF-42FC-B06E-318AA2F6FA11}</author>
  </authors>
  <commentList>
    <comment ref="W24" authorId="0" shapeId="0" xr:uid="{B8252EE9-D8EF-42FC-B06E-318AA2F6FA1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tc={1112573D-074F-4192-9BF4-E31A7A9C3DCB}</author>
    <author>tc={59885D6C-7BEC-4B1F-B316-75A111C1F932}</author>
    <author>tc={431591EC-E426-6844-A4C9-BF74F7270279}</author>
    <author>tc={1B992F2C-D19B-6A45-BB07-9AF0962E09D9}</author>
  </authors>
  <commentList>
    <comment ref="X2" authorId="0" shapeId="0" xr:uid="{1112573D-074F-4192-9BF4-E31A7A9C3DC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Hospital Bed @Lori Hankins </t>
      </text>
    </comment>
    <comment ref="Y2" authorId="1" shapeId="0" xr:uid="{59885D6C-7BEC-4B1F-B316-75A111C1F93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Hospital Bed@LoriHankins
Reply:
    Are you asking if there is a hospital bed in 102 and 104? If so, yes there is a hospital bed in both classrooms 102 and 104.  @Elaine Lonnemann 
Reply:
    yes thanks
</t>
      </text>
    </comment>
    <comment ref="AU2" authorId="2" shapeId="0" xr:uid="{431591EC-E426-6844-A4C9-BF74F72702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S2" authorId="3" shapeId="0" xr:uid="{1B992F2C-D19B-6A45-BB07-9AF0962E09D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bed for 127 @Tia Hughes </t>
      </text>
    </comment>
  </commentList>
</comments>
</file>

<file path=xl/sharedStrings.xml><?xml version="1.0" encoding="utf-8"?>
<sst xmlns="http://schemas.openxmlformats.org/spreadsheetml/2006/main" count="9275" uniqueCount="1357">
  <si>
    <t>Campus</t>
  </si>
  <si>
    <t>"Makeup Term"</t>
  </si>
  <si>
    <t>Current 
Term</t>
  </si>
  <si>
    <t>Res/Flex</t>
  </si>
  <si>
    <t>Course</t>
  </si>
  <si>
    <t>Lab Hours</t>
  </si>
  <si>
    <t>Assessment Hours
(Lab Practicals)</t>
  </si>
  <si>
    <t>Enrollment in Current Term</t>
  </si>
  <si>
    <t>No. Sections</t>
  </si>
  <si>
    <t>Faculty available for instruction</t>
  </si>
  <si>
    <t>If 4 faculty available for Flex instruction same-day</t>
  </si>
  <si>
    <t>If 6 faculty available for FLex instruction same-day</t>
  </si>
  <si>
    <t>July 6
Mon</t>
  </si>
  <si>
    <t>July 7
Tues</t>
  </si>
  <si>
    <t>July 8
Wed</t>
  </si>
  <si>
    <t>July 9
Thurs</t>
  </si>
  <si>
    <t>July 10
Fri - ASSESSMENT DAY: faculty hours given 4 faculty</t>
  </si>
  <si>
    <t>July 10
Fri - ASSESSMENT DAY: faculty hours given 6 faculty</t>
  </si>
  <si>
    <t>July 11
Sat</t>
  </si>
  <si>
    <t>July 12
Sun</t>
  </si>
  <si>
    <t>CASM</t>
  </si>
  <si>
    <t>Res</t>
  </si>
  <si>
    <t xml:space="preserve">HSC 5130C Patient/Client Care Management 1 </t>
  </si>
  <si>
    <t>SM.T2.C1, C2: 4 - AM
SM.T2.C3, C4: 4 - PM</t>
  </si>
  <si>
    <t>SM.T2.C5, C6: 4 - AM
SM.T2.C7, C8: 4 - PM</t>
  </si>
  <si>
    <t>PHT 5245C Movement Science I</t>
  </si>
  <si>
    <t>SM.T3.C1, C2: 4 - AM
SM.T3.C3, C4: 4 - PM</t>
  </si>
  <si>
    <t>SM.T3.C5, C6: 4 - AM
SM.T3.C7, C8: 4 - PM</t>
  </si>
  <si>
    <t>PHT 5420C Cardiovascular and Pulmonary Physical Therapy</t>
  </si>
  <si>
    <t>SM.T5.C1, C2: 4 - AM
SM.T5.C3, C4: 4 - PM</t>
  </si>
  <si>
    <t>SM.T5.C5, C6: 4 - AM
SM.T5.C7, C8: 4 - PM</t>
  </si>
  <si>
    <t xml:space="preserve">PHT 5430C Patient Care Management II </t>
  </si>
  <si>
    <t>Flex</t>
  </si>
  <si>
    <t>4 sections AM: 4 hours
4 sections PM: 4 hours</t>
  </si>
  <si>
    <t>4 faculty conduct lab practicals with 17 students for 15 min each; total teaching time per faculty member = approx. 4 hr 19 min.</t>
  </si>
  <si>
    <t>FLMI</t>
  </si>
  <si>
    <t>MI.T2.C1, C2: 4 - AM
MI.T2.C3, C4: 4 - PM</t>
  </si>
  <si>
    <t>MI.T2.C5, C6: 4 - AM
MI.T2.C7, C8: 4 - PM</t>
  </si>
  <si>
    <t>MI.T2.C5: 4 - AM
MI.T2.C6: 4 - PM</t>
  </si>
  <si>
    <t>MI.T3.C1, C2: 4 - AM
MI.T3.C3, C4: 4 - PM</t>
  </si>
  <si>
    <t>MI.T3.C5, C6: 4 - AM
MI.T3.C7, C8: 4 - PM</t>
  </si>
  <si>
    <t>MI.T3.C5: 4 - AM
MI.T3.C6: 4 - PM</t>
  </si>
  <si>
    <t>MI.T5.C1, C2: 2 - PM
MI.T5.C3, C4: 2 - AM</t>
  </si>
  <si>
    <t>MI.T5.C5, C6: 2 - PM
MI.T5.C7, C8: 2 - AM</t>
  </si>
  <si>
    <t>MI.T5.C5: 2 - PM
MI.T5.C6: 2 - AM</t>
  </si>
  <si>
    <t>MI.T5.C1, C2: 4 - AM
MI.T5.C3, C4: 4 - PM</t>
  </si>
  <si>
    <t>MI.T5.C5, C6: 4 - AM
MI.T5.C7, C8: 4 - PM</t>
  </si>
  <si>
    <t>MI.T5.C5: 4 - AM
MI.T5.C6: 4 - PM</t>
  </si>
  <si>
    <t>FLSA</t>
  </si>
  <si>
    <t>SA.T2.C1, C2: 4 - AM
SA.T2.C3, C4: 4 - PM</t>
  </si>
  <si>
    <t>SA.T2.C5, C6: 4 - AM
SA.T2.C7, C8: 4 - PM</t>
  </si>
  <si>
    <t>SA.T2.C5: 4 - AM
SA.T2.C6: 4 - PM</t>
  </si>
  <si>
    <t>SA.T3.C1, C2: 3 - AM
SA.T3.C3, C4: 3 - PM</t>
  </si>
  <si>
    <t>SA.T3.C5, C6: 3 - AM
SA.T3.C7, C8: 3 - PM</t>
  </si>
  <si>
    <t>SA.T3.C5: 3 - AM
SA.T3.C6, C7: 3 - PM</t>
  </si>
  <si>
    <t>SA.T5.C1, C2: 2 - PM
SA.T5.C3, C4: 2 - AM</t>
  </si>
  <si>
    <t>SA.T5.C5, C6: 2 - PM
SA.T5.C7, C8: 2 - AM</t>
  </si>
  <si>
    <t>SA.T5.C5: 2 - PM
SA.T5.C6: 2 - AM</t>
  </si>
  <si>
    <t>SA.T5.C1, C2: 4 - AM
SA.T5.C3, C4: 4 - PM</t>
  </si>
  <si>
    <t>SA.T5.C5, C6: 4 - AM
SA.T5.C7, C8: 4 - PM</t>
  </si>
  <si>
    <t>SA.T5.C5: 4 - AM
SA.T5.C6: 4 - PM</t>
  </si>
  <si>
    <t>4 faculty conduct lab practicals with 17 students for 15 min each; total teaching time per faculty member = approx. 4 hr 25 min.</t>
  </si>
  <si>
    <t>TXAU</t>
  </si>
  <si>
    <t>AU.T3.C1, C2: 4 - AM
AU.T3.C3, C4: 4 - PM</t>
  </si>
  <si>
    <t>AU.T3.C5, C6: 4 - AM
AU.T3.C7, C8: 4 - PM</t>
  </si>
  <si>
    <t>AU.T3.C5, C6: 4 - AM
AU.T3.C7: 4 - PM</t>
  </si>
  <si>
    <t>AU.T3.C1, C2: 3 - AM
AU.T3.C3, C4: 3 - PM</t>
  </si>
  <si>
    <t>AU.T3.C5, C6: 3 - AM
AU.T3.C7, C8: 3 - PM</t>
  </si>
  <si>
    <t>AU.T5.C1, C2: 2 - PM
AU.T5.C3, C4: 2 - AM</t>
  </si>
  <si>
    <t>AU.T5.C5, C6: 2 - PM
AU.T5.C7, C8: 2 - AM</t>
  </si>
  <si>
    <t>AU.T5.C5, C6: 2 - PM
AU.T5.C7: 2 - AM</t>
  </si>
  <si>
    <t>AU.T5.C1, C2: 4 - AM
AU.T5.C3, C4: 4 - PM</t>
  </si>
  <si>
    <t>AU.T5.C5, C6: 4 - AM
AU.T5.C7, C8: 4 - PM</t>
  </si>
  <si>
    <t>AU.T5.C5, C6: 4 - AM
AU.T5.C7: 4 - PM</t>
  </si>
  <si>
    <t>Course Info</t>
  </si>
  <si>
    <t>Course Scheduling Preferences</t>
  </si>
  <si>
    <t>6 rooms;
12 timeslots</t>
  </si>
  <si>
    <t>12 rooms;
24 timeslots</t>
  </si>
  <si>
    <t>10 rooms;
20 timeslots</t>
  </si>
  <si>
    <t>Week 1:
July 13</t>
  </si>
  <si>
    <t>Week 2:
July 20</t>
  </si>
  <si>
    <t>Week 3:
July 27</t>
  </si>
  <si>
    <t>Week 4:
Aug 3</t>
  </si>
  <si>
    <t>Week 5: 
Aug 10</t>
  </si>
  <si>
    <t>Week 6: 
Aug 17</t>
  </si>
  <si>
    <t>Term</t>
  </si>
  <si>
    <t>Week 4
August 3</t>
  </si>
  <si>
    <t>Week 5
August 10</t>
  </si>
  <si>
    <t>Week 6
August 17</t>
  </si>
  <si>
    <t>MI: Preference</t>
  </si>
  <si>
    <t>SM: Preference</t>
  </si>
  <si>
    <t>SA:
Preference</t>
  </si>
  <si>
    <t>AU:
Preference</t>
  </si>
  <si>
    <t>MI: 
Enrollment</t>
  </si>
  <si>
    <t>SM: 
Enrollment</t>
  </si>
  <si>
    <t>SA:
Enrollment</t>
  </si>
  <si>
    <t>AU: 
Enrollment</t>
  </si>
  <si>
    <t>MI: 
Sub-Cohorts</t>
  </si>
  <si>
    <t>SM: 
Sub-Cohorts</t>
  </si>
  <si>
    <t>SA: 
Sub-Cohorts</t>
  </si>
  <si>
    <t>AU: 
Sub-Cohorts</t>
  </si>
  <si>
    <t>M</t>
  </si>
  <si>
    <t>T</t>
  </si>
  <si>
    <t>W</t>
  </si>
  <si>
    <t>R</t>
  </si>
  <si>
    <t>F</t>
  </si>
  <si>
    <t xml:space="preserve">PHT 5125C  Applied Anatomy 1    </t>
  </si>
  <si>
    <t>1.5 hours:
shoulder/neck</t>
  </si>
  <si>
    <t>1.5 hours:
elbow/hand</t>
  </si>
  <si>
    <t>30 min lab practical</t>
  </si>
  <si>
    <t>MI 1, 2: 1.5
SM 1, 2: 1.5
SA 1: 1.5
AU 1: 1.5</t>
  </si>
  <si>
    <t>MI 3: 1.5
SM 3, 4: 1.5
SA 2: 1.5
AU 2: 1.5</t>
  </si>
  <si>
    <t>MI 4: 1.5
SM 5, 6: 1.5
SA 3: 1.5
AU 3, 4: 1.5</t>
  </si>
  <si>
    <t>MI 5: 1.5
SM 7: 1.5
SA 4, 5: 1.5
AU 5, 6: 1.5</t>
  </si>
  <si>
    <t>MI 6: 1.5
SM 8: 1.5
SA 6: 1.5
AU 7, 8: 1.5</t>
  </si>
  <si>
    <t>MI 1, 2: 0.5
SM 1, 2: 0.5
SA 1: 0.5
AU 1: 0.5</t>
  </si>
  <si>
    <t>MI 3: 0.5
SM 3, 4: 0.5
SA 2: 0.5
AU 2: 0.5</t>
  </si>
  <si>
    <t>MI 4: 0.5
SM 5, 6: 0.5
SA 3: 0.5
AU 3, 4: 0.5</t>
  </si>
  <si>
    <t>MI 5: 0.5
SM 7: 0.5
SA 4, 5: 0.5
AU 5, 6: 0.5</t>
  </si>
  <si>
    <t>MI 6: 0.5
SM 8: 0.5
SA 6: 0.5
AU 7, 8: 0.5</t>
  </si>
  <si>
    <t xml:space="preserve">HSC 5130C  Patient/Client Care Management 1    </t>
  </si>
  <si>
    <t>1.5 hours for transfers</t>
  </si>
  <si>
    <t>1.5 hour for gait skills</t>
  </si>
  <si>
    <t>1 hour stair skills</t>
  </si>
  <si>
    <t xml:space="preserve">
1.5 functional mobility synthesis</t>
  </si>
  <si>
    <t>MI 1, 2: 1
SM 1, 2: 1
SA 1: 1
AU 1: 1</t>
  </si>
  <si>
    <t>MI 3: 1
SM 3, 4: 1
SA 2: 1
AU 2: 1</t>
  </si>
  <si>
    <t>MI 4: 1
SM 5, 6: 1
SA 3: 1
AU 3, 4: 1</t>
  </si>
  <si>
    <t>MI 5: 1
SM 7: 1
SA 4, 5: 1
AU 5, 6: 1</t>
  </si>
  <si>
    <t>MI 6: 1
SM 8: 1
SA 6: 1
AU 7, 8: 1</t>
  </si>
  <si>
    <t xml:space="preserve">PHT 5160C  Soft Tissue Interventions I    </t>
  </si>
  <si>
    <t>1 hour:
neck/back</t>
  </si>
  <si>
    <t>1 hour: extremities</t>
  </si>
  <si>
    <t xml:space="preserve"> PHT 5226C  Applied Anatomy II</t>
  </si>
  <si>
    <t>1.5 hours:
lumbar spine/hip</t>
  </si>
  <si>
    <t>1.5 hours:
knee/foot/ankle</t>
  </si>
  <si>
    <t>MI 6: 1.5
SM 8: 1.5
SA 6: 1.5
AU 7: 1.5</t>
  </si>
  <si>
    <t>MI 6: 0.5
SM 8: 0.5
SA 6: 0.5
AU 7: 0.5</t>
  </si>
  <si>
    <t xml:space="preserve"> PHT 5245C  Movement Science I   </t>
  </si>
  <si>
    <t>15 min lab practical</t>
  </si>
  <si>
    <t>MI 1, 2: 0.25
SM 1, 2: 0.25
SA 1: 0.25
AU 1: 0.25</t>
  </si>
  <si>
    <t>MI 3: 0.25
SM 3, 4: 0.25
SA 2: 0.25
AU 2: 0.25</t>
  </si>
  <si>
    <t>MI 4: 0.25
SM 5, 6: 0.25
SA 3: 0.25
AU 3, 4: 0.25</t>
  </si>
  <si>
    <t>MI 5: 0.25
SM 7: 0.25
SA 4, 5: 0.25
AU 5, 6: 0.25</t>
  </si>
  <si>
    <t>MI 6: 0.25
SM 8: 0.25
SA 6: 0.25
AU 7: 0.25</t>
  </si>
  <si>
    <t xml:space="preserve">PHT 5250C  Musculoskeletal I     </t>
  </si>
  <si>
    <t xml:space="preserve"> PHT 5315C  Neuromuscular I     </t>
  </si>
  <si>
    <t>20-30 min lab practical (or week 6)</t>
  </si>
  <si>
    <t>None</t>
  </si>
  <si>
    <t>MI 6: 1.5
SM 8: 1.5
SA 6, 7: 1.5
AU 7, 8: 1.5</t>
  </si>
  <si>
    <t>MI 5: 0.5
SM 7: 0.5
SA 4, 5: 0.5
AU 5, 6: 1.5</t>
  </si>
  <si>
    <t>MI 6: 0.5
SM 8: 0.5
SA 6, 7: 0.5
AU 7, 8: 0.5</t>
  </si>
  <si>
    <t xml:space="preserve"> PHT 5345C  Movement Science II     </t>
  </si>
  <si>
    <t>1.5: PNF</t>
  </si>
  <si>
    <t>1.5: balance and coordination</t>
  </si>
  <si>
    <t>1.5: resistance training and biometrics</t>
  </si>
  <si>
    <t xml:space="preserve">PHT 5350C  Musculoskeletal II     </t>
  </si>
  <si>
    <t>1.5: shoulder, elbow, wrist, hand</t>
  </si>
  <si>
    <t>1.5: ankle, foot, knee, hip</t>
  </si>
  <si>
    <t xml:space="preserve">PHT 5415C  Neuromuscular II     </t>
  </si>
  <si>
    <t>3 functional mobility</t>
  </si>
  <si>
    <t>3 facilitation techniques</t>
  </si>
  <si>
    <t>20-30 min lab practical</t>
  </si>
  <si>
    <t>MI 1, 2: 3
SM 1, 2: 3
SA 1: 3
AU 1: 3</t>
  </si>
  <si>
    <t>MI 3: 3
SM 3, 4: 3
SA 2: 3
AU 2: 3</t>
  </si>
  <si>
    <t>MI 4: 3
SM 5, 6: 3
SA 3: 3
AU 3, 4: 3</t>
  </si>
  <si>
    <t xml:space="preserve">
SM 7: 3
SA 4, 5: 3
AU 5, 6: 1.5</t>
  </si>
  <si>
    <t xml:space="preserve">
SM 8: 3
AU 7: 3</t>
  </si>
  <si>
    <t xml:space="preserve">
SM 7: 0.5
SA 4, 5: 0.5
AU 5, 6: 1.5</t>
  </si>
  <si>
    <t xml:space="preserve">
SM 8: 0.5
AU 7: 0.5</t>
  </si>
  <si>
    <t xml:space="preserve"> PHT 5450C  Musculoskeletal III    </t>
  </si>
  <si>
    <t>45 min lab practical</t>
  </si>
  <si>
    <t xml:space="preserve">
SM 7: 1.5
SA 4, 5: 1.5
AU 5, 6: 1.5</t>
  </si>
  <si>
    <t xml:space="preserve">
SM 8: 1.5
AU 7: 1.5</t>
  </si>
  <si>
    <t>MI 1, 2: 0.75
SM 1, 2: 0.75
SA 1: 0.75
AU 1: 0.75</t>
  </si>
  <si>
    <t>MI 3: 0.75
SM 3, 4: 0.75
SA 2: 0.75
AU 2: 0.75</t>
  </si>
  <si>
    <t>MI 4: 0.75
SM 5, 6: 0.75
SA 3: 0.75
AU 3, 4: 0.75</t>
  </si>
  <si>
    <t xml:space="preserve">
SM 7: 0.75
SA 4, 5: 0.75
AU 5, 6: 1.5</t>
  </si>
  <si>
    <t xml:space="preserve">
SM 8: 0.75
AU 7: 0.75</t>
  </si>
  <si>
    <t xml:space="preserve">PHT 5420C  Cardiovascular and Pulmonary Physical Therapy   </t>
  </si>
  <si>
    <t>MI 1, 2: 2
SM 1, 2: 2
SA 1: 2
AU 1: 2</t>
  </si>
  <si>
    <t>MI 3: 2
SM 3, 4: 2
SA 2: 2
AU 2: 2</t>
  </si>
  <si>
    <t>MI 4: 2
SM 5, 6: 2
SA 3: 2
AU 3, 4: 2</t>
  </si>
  <si>
    <t xml:space="preserve">
SM 7: 2
SA 4, 5: 2
AU 5, 6: 1.5</t>
  </si>
  <si>
    <t xml:space="preserve">
SM 8: 2
AU 7: 2</t>
  </si>
  <si>
    <t xml:space="preserve">
SM 7: 0.25
SA 4, 5: 0.25
AU 5, 6: 1.5</t>
  </si>
  <si>
    <t xml:space="preserve">
SM 8: 0.25
AU 7: 0.25</t>
  </si>
  <si>
    <t xml:space="preserve">PHT 5435C  Biophysical Agents   </t>
  </si>
  <si>
    <t xml:space="preserve"> PHT 5430C  Patient Care Management II      </t>
  </si>
  <si>
    <t>1 hour lab practical</t>
  </si>
  <si>
    <t>MI 1, 2: 4
SM 1, 2: 4
SA 1: 4
AU 1: 4</t>
  </si>
  <si>
    <t>MI 3: 4
SM 3, 4: 4
SA 2: 4
AU 2: 4</t>
  </si>
  <si>
    <t>MI 4: 4
SM 5, 6: 4
SA 3: 4
AU 3, 4: 4</t>
  </si>
  <si>
    <t xml:space="preserve">
SM 7: 4
SA 4, 5: 4
AU 5, 6: 1.5</t>
  </si>
  <si>
    <t xml:space="preserve">
SM 8: 4
AU 7: 4</t>
  </si>
  <si>
    <t xml:space="preserve">
SM 7: 1
SA 4, 5: 1
AU 5, 6: 1.5</t>
  </si>
  <si>
    <t xml:space="preserve">
SM 8: 1
AU 7: 1</t>
  </si>
  <si>
    <t xml:space="preserve">PHT 5660C  Musculoskeletal IV </t>
  </si>
  <si>
    <t>later is better</t>
  </si>
  <si>
    <t xml:space="preserve">PHT 5615C  Neuromuscular III  </t>
  </si>
  <si>
    <r>
      <t xml:space="preserve">1 hour lab + </t>
    </r>
    <r>
      <rPr>
        <sz val="10"/>
        <color rgb="FFFF0000"/>
        <rFont val="Calibri"/>
        <family val="2"/>
        <scheme val="minor"/>
      </rPr>
      <t>15-20 min lab practical</t>
    </r>
  </si>
  <si>
    <r>
      <t xml:space="preserve">1 + </t>
    </r>
    <r>
      <rPr>
        <sz val="10"/>
        <color rgb="FFFF0000"/>
        <rFont val="Calibri"/>
        <family val="2"/>
        <scheme val="minor"/>
      </rPr>
      <t>0.25</t>
    </r>
  </si>
  <si>
    <r>
      <t>MI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1: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1: 1+</t>
    </r>
    <r>
      <rPr>
        <sz val="11"/>
        <color rgb="FFFF0000"/>
        <rFont val="Calibri"/>
        <family val="2"/>
        <scheme val="minor"/>
      </rPr>
      <t>0.25</t>
    </r>
  </si>
  <si>
    <r>
      <t>MI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3,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2: 1+</t>
    </r>
    <r>
      <rPr>
        <sz val="11"/>
        <color rgb="FFFF0000"/>
        <rFont val="Calibri"/>
        <family val="2"/>
        <scheme val="minor"/>
      </rPr>
      <t>0.25</t>
    </r>
  </si>
  <si>
    <r>
      <t>MI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5,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3, 4: 1+</t>
    </r>
    <r>
      <rPr>
        <sz val="11"/>
        <color rgb="FFFF0000"/>
        <rFont val="Calibri"/>
        <family val="2"/>
        <scheme val="minor"/>
      </rPr>
      <t>0.25</t>
    </r>
  </si>
  <si>
    <r>
      <t>MI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7: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4,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5, 6: 1+</t>
    </r>
    <r>
      <rPr>
        <sz val="11"/>
        <color rgb="FFFF0000"/>
        <rFont val="Calibri"/>
        <family val="2"/>
        <scheme val="minor"/>
      </rPr>
      <t>0.25</t>
    </r>
  </si>
  <si>
    <r>
      <t>MI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8: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7: 1+</t>
    </r>
    <r>
      <rPr>
        <sz val="11"/>
        <color rgb="FFFF0000"/>
        <rFont val="Calibri"/>
        <family val="2"/>
        <scheme val="minor"/>
      </rPr>
      <t>0.25</t>
    </r>
  </si>
  <si>
    <t>Week 1:
13-Jul</t>
  </si>
  <si>
    <t>Week 2:
20-Jul</t>
  </si>
  <si>
    <t>Week 3:
27-Jul</t>
  </si>
  <si>
    <t>Week 4:
3-Aug</t>
  </si>
  <si>
    <t>Week 5: 
10-Aug</t>
  </si>
  <si>
    <t>Week 6: 
17-Aug</t>
  </si>
  <si>
    <t>MI.T1.C1, M1.T1.C2: 1.5</t>
  </si>
  <si>
    <t>MI 3: 1.5</t>
  </si>
  <si>
    <t>MI 4: 1.5</t>
  </si>
  <si>
    <t>MI 5: 1.5</t>
  </si>
  <si>
    <t>MI 6: 1.5</t>
  </si>
  <si>
    <t>MI 1, 2: 1.5</t>
  </si>
  <si>
    <t>MI 1, 2: 0.5</t>
  </si>
  <si>
    <t>MI 3: 0.5</t>
  </si>
  <si>
    <t>MI 4: 0.5</t>
  </si>
  <si>
    <t>MI 5: 0.5</t>
  </si>
  <si>
    <t>MI 6: 0.5</t>
  </si>
  <si>
    <t>MI 1, 2: 1</t>
  </si>
  <si>
    <t>MI 3: 1</t>
  </si>
  <si>
    <t>MI 4: 1</t>
  </si>
  <si>
    <t>MI 5: 1</t>
  </si>
  <si>
    <t>MI 6: 1</t>
  </si>
  <si>
    <t>MI 1, 2: 0.25</t>
  </si>
  <si>
    <t>MI 3: 0.25</t>
  </si>
  <si>
    <t>MI 4: 0.25</t>
  </si>
  <si>
    <t>MI 5: 0.25</t>
  </si>
  <si>
    <t>MI 6: 0.25</t>
  </si>
  <si>
    <t>MI 1, 2: 3</t>
  </si>
  <si>
    <t>MI 3: 3</t>
  </si>
  <si>
    <t>MI 4: 3</t>
  </si>
  <si>
    <t>MI 1, 2: 0.75</t>
  </si>
  <si>
    <t>MI 3: 0.75</t>
  </si>
  <si>
    <t>MI 4: 0.75</t>
  </si>
  <si>
    <t>MI 1, 2: 2</t>
  </si>
  <si>
    <t>MI 3: 2</t>
  </si>
  <si>
    <t>MI 4: 2</t>
  </si>
  <si>
    <t>MI 1, 2: 4</t>
  </si>
  <si>
    <t>MI 3: 4</t>
  </si>
  <si>
    <t>MI 4: 4</t>
  </si>
  <si>
    <t>MI 1, 2: 1+0.25</t>
  </si>
  <si>
    <t>MI 3: 1+0.25</t>
  </si>
  <si>
    <t>MI 4: 1+0.25</t>
  </si>
  <si>
    <t>MI 5: 1+0.25</t>
  </si>
  <si>
    <t>MI 6: 1+0.25</t>
  </si>
  <si>
    <t>Sum of Time Slots per Campus:</t>
  </si>
  <si>
    <t>Sum of Contact Hours:</t>
  </si>
  <si>
    <t>SM 1, 2: 1.5</t>
  </si>
  <si>
    <t>SM 3, 4: 1.5</t>
  </si>
  <si>
    <t>SM 5, 6: 1.5</t>
  </si>
  <si>
    <t>SM 7: 1.5</t>
  </si>
  <si>
    <t>SM 8: 1.5</t>
  </si>
  <si>
    <t>SM 1, 2: 0.5</t>
  </si>
  <si>
    <t>SM 3, 4: 0.5</t>
  </si>
  <si>
    <t>SM 5, 6: 0.5</t>
  </si>
  <si>
    <t>SM 7: 0.5</t>
  </si>
  <si>
    <t>SM 8: 0.5</t>
  </si>
  <si>
    <t>SM 1, 2: 1</t>
  </si>
  <si>
    <t>SM 3, 4: 1</t>
  </si>
  <si>
    <t>SM 5, 6: 1</t>
  </si>
  <si>
    <t>SM 7: 1</t>
  </si>
  <si>
    <t>SM 8: 1</t>
  </si>
  <si>
    <t>SM 1, 2: 0.25</t>
  </si>
  <si>
    <t>SM 3, 4: 0.25</t>
  </si>
  <si>
    <t>SM 5, 6: 0.25</t>
  </si>
  <si>
    <t>SM 7: 0.25</t>
  </si>
  <si>
    <t>SM 8: 0.25</t>
  </si>
  <si>
    <t>SM 1, 2: 3</t>
  </si>
  <si>
    <t>SM 3, 4: 3</t>
  </si>
  <si>
    <t>SM 5, 6: 3</t>
  </si>
  <si>
    <t>SM 7: 3</t>
  </si>
  <si>
    <t>SM 8: 3</t>
  </si>
  <si>
    <t>SM 1, 2: 0.75</t>
  </si>
  <si>
    <t>SM 3, 4: 0.75</t>
  </si>
  <si>
    <t>SM 5, 6: 0.75</t>
  </si>
  <si>
    <t>SM 7: 0.75</t>
  </si>
  <si>
    <t>SM 8: 0.75</t>
  </si>
  <si>
    <t>SM 1, 2: 2</t>
  </si>
  <si>
    <t>SM 3, 4: 2</t>
  </si>
  <si>
    <t>SM 5, 6: 2</t>
  </si>
  <si>
    <t>SM 7: 2</t>
  </si>
  <si>
    <t>SM 8: 2</t>
  </si>
  <si>
    <t>SM 1, 2: 4</t>
  </si>
  <si>
    <t>SM 3, 4: 4</t>
  </si>
  <si>
    <t>SM 5, 6: 4</t>
  </si>
  <si>
    <t>SM 7: 4</t>
  </si>
  <si>
    <t>SM 8: 4</t>
  </si>
  <si>
    <t>SM 1, 2: 1+0.25</t>
  </si>
  <si>
    <t>SM 3, 4: 1+0.25</t>
  </si>
  <si>
    <t>SM 5, 6: 1+0.25</t>
  </si>
  <si>
    <t>SM 7: 1+0.25</t>
  </si>
  <si>
    <t>SM 8: 1+0.25</t>
  </si>
  <si>
    <t>SA 1: 1.5</t>
  </si>
  <si>
    <t>SA 2: 1.5</t>
  </si>
  <si>
    <t>SA 3: 1.5</t>
  </si>
  <si>
    <t>SA 4, 5: 1.5</t>
  </si>
  <si>
    <t>SA 6: 1.5</t>
  </si>
  <si>
    <t>SA 1: 0.5</t>
  </si>
  <si>
    <t>SA 2: 0.5</t>
  </si>
  <si>
    <t>SA 3: 0.5</t>
  </si>
  <si>
    <t>SA 4, 5: 0.5</t>
  </si>
  <si>
    <t>SA 6: 0.5</t>
  </si>
  <si>
    <t>SA 1: 1</t>
  </si>
  <si>
    <t>SA 2: 1</t>
  </si>
  <si>
    <t>SA 3: 1</t>
  </si>
  <si>
    <t>SA 4, 5: 1</t>
  </si>
  <si>
    <t>SA 6: 1</t>
  </si>
  <si>
    <t>SA 1: 0.25</t>
  </si>
  <si>
    <t>SA 2: 0.25</t>
  </si>
  <si>
    <t>SA 3: 0.25</t>
  </si>
  <si>
    <t>SA 4, 5: 0.25</t>
  </si>
  <si>
    <t>SA 6: 0.25</t>
  </si>
  <si>
    <t>SA 6, 7: 1.5</t>
  </si>
  <si>
    <t>SA 6, 7: 0.5</t>
  </si>
  <si>
    <t>SA 1: 3</t>
  </si>
  <si>
    <t>SA 2: 3</t>
  </si>
  <si>
    <t>SA 3: 3</t>
  </si>
  <si>
    <t>SA 4, 5: 3</t>
  </si>
  <si>
    <t>SA 1: 0.75</t>
  </si>
  <si>
    <t>SA 2: 0.75</t>
  </si>
  <si>
    <t>SA 3: 0.75</t>
  </si>
  <si>
    <t>SA 4, 5: 0.75</t>
  </si>
  <si>
    <t>SA 1: 2</t>
  </si>
  <si>
    <t>SA 2: 2</t>
  </si>
  <si>
    <t>SA 3: 2</t>
  </si>
  <si>
    <t>SA 4, 5: 2</t>
  </si>
  <si>
    <t>SA 1: 4</t>
  </si>
  <si>
    <t>SA 2: 4</t>
  </si>
  <si>
    <t>SA 3: 4</t>
  </si>
  <si>
    <t>SA 4, 5: 4</t>
  </si>
  <si>
    <t>SA 1: 1+0.25</t>
  </si>
  <si>
    <t>SA 2: 1+0.25</t>
  </si>
  <si>
    <t>SA 3: 1+0.25</t>
  </si>
  <si>
    <t>SA 4, 5: 1+0.25</t>
  </si>
  <si>
    <t>SA 6: 1+0.25</t>
  </si>
  <si>
    <t>AU 1: 1.5</t>
  </si>
  <si>
    <t>AU 2: 1.5</t>
  </si>
  <si>
    <t>AU 3, 4: 1.5</t>
  </si>
  <si>
    <t>AU 5, 6: 1.5</t>
  </si>
  <si>
    <t>AU 7, 8: 1.5</t>
  </si>
  <si>
    <t>AU 1: 0.5</t>
  </si>
  <si>
    <t>AU 2: 0.5</t>
  </si>
  <si>
    <t>AU 3, 4: 0.5</t>
  </si>
  <si>
    <t>AU 5, 6: 0.5</t>
  </si>
  <si>
    <t>AU 7, 8: 0.5</t>
  </si>
  <si>
    <t>AU 1: 1</t>
  </si>
  <si>
    <t>AU 2: 1</t>
  </si>
  <si>
    <t>AU 3, 4: 1</t>
  </si>
  <si>
    <t>AU 5, 6: 1</t>
  </si>
  <si>
    <t>AU 7, 8: 1</t>
  </si>
  <si>
    <t>AU 7: 1.5</t>
  </si>
  <si>
    <t>AU 7: 0.5</t>
  </si>
  <si>
    <t>AU 1: 0.25</t>
  </si>
  <si>
    <t>AU 2: 0.25</t>
  </si>
  <si>
    <t>AU 3, 4: 0.25</t>
  </si>
  <si>
    <t>AU 5, 6: 0.25</t>
  </si>
  <si>
    <t>AU 7: 0.25</t>
  </si>
  <si>
    <t>AU 1: 3</t>
  </si>
  <si>
    <t>AU 2: 3</t>
  </si>
  <si>
    <t>AU 3, 4: 3</t>
  </si>
  <si>
    <t>AU 7: 3</t>
  </si>
  <si>
    <t>AU 1: 0.75</t>
  </si>
  <si>
    <t>AU 2: 0.75</t>
  </si>
  <si>
    <t>AU 3, 4: 0.75</t>
  </si>
  <si>
    <t>AU 7: 0.75</t>
  </si>
  <si>
    <t>AU 1: 2</t>
  </si>
  <si>
    <t>AU 2: 2</t>
  </si>
  <si>
    <t>AU 3, 4: 2</t>
  </si>
  <si>
    <t>AU 7: 2</t>
  </si>
  <si>
    <t>AU 1: 4</t>
  </si>
  <si>
    <t>AU 2: 4</t>
  </si>
  <si>
    <t>AU 3, 4: 4</t>
  </si>
  <si>
    <t>AU 7: 4</t>
  </si>
  <si>
    <t>AU 7: 1</t>
  </si>
  <si>
    <t>AU 1: 1+0.25</t>
  </si>
  <si>
    <t>AU 2: 1+0.25</t>
  </si>
  <si>
    <t>AU 3, 4: 1+0.25</t>
  </si>
  <si>
    <t>AU 5, 6: 1+0.25</t>
  </si>
  <si>
    <t>AU 7: 1+0.25</t>
  </si>
  <si>
    <t>Room Number</t>
  </si>
  <si>
    <t>Occupancy</t>
  </si>
  <si>
    <t>AM/PM</t>
  </si>
  <si>
    <t>FLSA-CLASS 102</t>
  </si>
  <si>
    <t>AM</t>
  </si>
  <si>
    <t>PM</t>
  </si>
  <si>
    <t>FLSA-CLASS 104</t>
  </si>
  <si>
    <t>FLSA-CLASS 201</t>
  </si>
  <si>
    <t>FLSA-CLASS 202</t>
  </si>
  <si>
    <t>FLSA-CLASS 203</t>
  </si>
  <si>
    <t>FLSA-CLASS 204</t>
  </si>
  <si>
    <t>FLSA-CLASS 206</t>
  </si>
  <si>
    <t>FLSA-CLASS 207</t>
  </si>
  <si>
    <t>FLSA-CLASS 301</t>
  </si>
  <si>
    <t>FLSA-CLASS 303</t>
  </si>
  <si>
    <t>FLMI-Main-207</t>
  </si>
  <si>
    <t>FLMI-Main-208</t>
  </si>
  <si>
    <t>FLMI-Main-210</t>
  </si>
  <si>
    <t>FLMI-Main-211</t>
  </si>
  <si>
    <t>FLMI-Main-212</t>
  </si>
  <si>
    <t>FLMI-Main-213</t>
  </si>
  <si>
    <t>CASM- 200</t>
  </si>
  <si>
    <t>CASM-A 203</t>
  </si>
  <si>
    <t>CASM-A 205</t>
  </si>
  <si>
    <t>CASM-A 209</t>
  </si>
  <si>
    <t>CASM-B 110</t>
  </si>
  <si>
    <t>CASM-B 203</t>
  </si>
  <si>
    <t>CASM-B 214</t>
  </si>
  <si>
    <t>CASM-C 110</t>
  </si>
  <si>
    <t>CASM-C 111</t>
  </si>
  <si>
    <t>CASM-C 113</t>
  </si>
  <si>
    <t>CASM-C 202</t>
  </si>
  <si>
    <t>CASM-C 204</t>
  </si>
  <si>
    <t>TXAU-A 114A</t>
  </si>
  <si>
    <t>TXAU-A 208A</t>
  </si>
  <si>
    <t>TXAU-A 209A</t>
  </si>
  <si>
    <t>TXAU-A 212A</t>
  </si>
  <si>
    <t>TXAU-A 215A</t>
  </si>
  <si>
    <t>TXAU-B 119B</t>
  </si>
  <si>
    <t>TXAU-B 123B</t>
  </si>
  <si>
    <t>TXAU-B 201B</t>
  </si>
  <si>
    <t>TXAU-B 203B</t>
  </si>
  <si>
    <t>TXAU-B 212B</t>
  </si>
  <si>
    <t>TXAU-B 213B</t>
  </si>
  <si>
    <t>TXAU-B 214B</t>
  </si>
  <si>
    <t>AU 5, 6: 1.6</t>
  </si>
  <si>
    <t xml:space="preserve">STANDARD COURSES </t>
  </si>
  <si>
    <t>FLEX</t>
  </si>
  <si>
    <t>Assessments</t>
  </si>
  <si>
    <t>CASM-A-203 
Classroom</t>
  </si>
  <si>
    <t xml:space="preserve">PHT 5125C  Applied Anatomy 1 </t>
  </si>
  <si>
    <t>Term 1 Practicals</t>
  </si>
  <si>
    <t>Term 2 Practicals (1/4)</t>
  </si>
  <si>
    <t>Term 2 Practicals (3/4)</t>
  </si>
  <si>
    <t>Term 2 Practicals</t>
  </si>
  <si>
    <t>Term 2 Practicals (2/4)</t>
  </si>
  <si>
    <t>Term 2 Practicals (4/4)</t>
  </si>
  <si>
    <t>CASM-B-110
Dry Lab</t>
  </si>
  <si>
    <t>Term 6 Practicals</t>
  </si>
  <si>
    <t>Term 3 Practicals (1/3)</t>
  </si>
  <si>
    <t>Term 3 Practicals (3/3)</t>
  </si>
  <si>
    <t>Term 3 Practicals (2/3)</t>
  </si>
  <si>
    <t>CASM-A-209
Classroom</t>
  </si>
  <si>
    <t>Term 3 Practicals</t>
  </si>
  <si>
    <t>Term 5 Practicals (1/3)</t>
  </si>
  <si>
    <t>Term 5 Practicals (3/3)</t>
  </si>
  <si>
    <t>Term 4 Practicals</t>
  </si>
  <si>
    <t>Term 5 Practicals (2/3)</t>
  </si>
  <si>
    <t>CASM-B-214
Classroom</t>
  </si>
  <si>
    <t>Term 6 Practicals (1/3)</t>
  </si>
  <si>
    <t>Term 6 Practicals (3/3)</t>
  </si>
  <si>
    <t>Term 6 Practicals (2/3)</t>
  </si>
  <si>
    <t>CASM-B-203
Modalities</t>
  </si>
  <si>
    <t>Term 10 Practicals (1/1)</t>
  </si>
  <si>
    <t>CASM-C-110</t>
  </si>
  <si>
    <t>CASM-C-111</t>
  </si>
  <si>
    <t>CASM-C-113</t>
  </si>
  <si>
    <t xml:space="preserve">Students on Campus </t>
  </si>
  <si>
    <t>(= 14 * # of course)</t>
  </si>
  <si>
    <t xml:space="preserve">Days Required (Summer Term) </t>
  </si>
  <si>
    <t xml:space="preserve">Program </t>
  </si>
  <si>
    <t xml:space="preserve">Term </t>
  </si>
  <si>
    <t xml:space="preserve">PT </t>
  </si>
  <si>
    <t>PT Flex</t>
  </si>
  <si>
    <t xml:space="preserve">OT </t>
  </si>
  <si>
    <t>OT Flex</t>
  </si>
  <si>
    <t xml:space="preserve">Nursing </t>
  </si>
  <si>
    <t>SLP</t>
  </si>
  <si>
    <t>Student Days on Campus</t>
  </si>
  <si>
    <t xml:space="preserve">Enrollment </t>
  </si>
  <si>
    <t>Program</t>
  </si>
  <si>
    <t>Enrollment</t>
  </si>
  <si>
    <t>Sessions</t>
  </si>
  <si>
    <t>Hard Code Room Number</t>
  </si>
  <si>
    <t>Description</t>
  </si>
  <si>
    <t>Reduced Student Occupancy Capacity</t>
  </si>
  <si>
    <t>PT</t>
  </si>
  <si>
    <t>Classroom</t>
  </si>
  <si>
    <t>CASM-B 104</t>
  </si>
  <si>
    <t>Wet Lab</t>
  </si>
  <si>
    <t>Dry Lab</t>
  </si>
  <si>
    <t>CASM-B 128</t>
  </si>
  <si>
    <t>Library</t>
  </si>
  <si>
    <t>CASM-B 119</t>
  </si>
  <si>
    <t>Study</t>
  </si>
  <si>
    <t xml:space="preserve">Modalities </t>
  </si>
  <si>
    <t>CASM-B 212</t>
  </si>
  <si>
    <t>Musculoskeletal</t>
  </si>
  <si>
    <t>CASM-B 209</t>
  </si>
  <si>
    <t>CASM-B 208</t>
  </si>
  <si>
    <t>Skills/Neuro Lab</t>
  </si>
  <si>
    <t>CASM-C 112</t>
  </si>
  <si>
    <t xml:space="preserve">NUR7575 Primary Healthcare of the Family II </t>
  </si>
  <si>
    <t xml:space="preserve">PT Term 1 Practicals </t>
  </si>
  <si>
    <t>PT Term 4 Practicals</t>
  </si>
  <si>
    <t xml:space="preserve">Nur Term 5 Practicals </t>
  </si>
  <si>
    <t xml:space="preserve">PT Term 2 Practicals </t>
  </si>
  <si>
    <t>PHT 5615C  Neuromuscular III</t>
  </si>
  <si>
    <t>PT Term 2 Practicals</t>
  </si>
  <si>
    <t>PT Term 6 Practicals</t>
  </si>
  <si>
    <t xml:space="preserve"> PHT 5245C  Movement Science I  </t>
  </si>
  <si>
    <t xml:space="preserve">HSC 5130C  Patient/Client Care Management 1   </t>
  </si>
  <si>
    <t>PHT 5420C  Cardiovascular and Pulmonary Physical Therapy</t>
  </si>
  <si>
    <t xml:space="preserve"> PHT 5345C  Movement Science II  </t>
  </si>
  <si>
    <t xml:space="preserve">PHT 5415C  Neuromuscular II    </t>
  </si>
  <si>
    <t>PT Terms 6 Practicals</t>
  </si>
  <si>
    <t>PT Term 3 Practicals</t>
  </si>
  <si>
    <t xml:space="preserve">PHT 5250C  Musculoskeletal I    </t>
  </si>
  <si>
    <t>PT Term 10 Practicals</t>
  </si>
  <si>
    <t>FLSA-CLASS 205</t>
  </si>
  <si>
    <t xml:space="preserve">PHT 5415C  Neuromuscular II </t>
  </si>
  <si>
    <t xml:space="preserve">PHT 5435C  Biophysical Agents  </t>
  </si>
  <si>
    <t xml:space="preserve">PT Term 3 Practicals </t>
  </si>
  <si>
    <t>PT Term 5 Practicals</t>
  </si>
  <si>
    <t xml:space="preserve"> PHT 5315C  Neuromuscular I    </t>
  </si>
  <si>
    <t xml:space="preserve">PHT 5350C  Musculoskeletal II  </t>
  </si>
  <si>
    <t>Assessment Hours</t>
  </si>
  <si>
    <t xml:space="preserve">Res </t>
  </si>
  <si>
    <t>FLSA-ADMIN 402</t>
  </si>
  <si>
    <t>classroom</t>
  </si>
  <si>
    <t>FLSA-ADMIN 135F</t>
  </si>
  <si>
    <t>training rm</t>
  </si>
  <si>
    <t>FLSA-CLASS 101K</t>
  </si>
  <si>
    <t>CICP</t>
  </si>
  <si>
    <t>FLSA-CLASS 127</t>
  </si>
  <si>
    <t>Anatomy Lab</t>
  </si>
  <si>
    <t>Lab</t>
  </si>
  <si>
    <t>CPE/Lab</t>
  </si>
  <si>
    <t>Nur</t>
  </si>
  <si>
    <t>NUR7575 Primary Healthcare of the Family II -- CLASSROOM</t>
  </si>
  <si>
    <t>NUR7575 Primary Healthcare of the Family II -- EXAMINATION ROOM</t>
  </si>
  <si>
    <t>NUR7575 Primary Healthcare of the Family II -- EXAMS (ASSESSMENTS)</t>
  </si>
  <si>
    <t xml:space="preserve">PHT 5415C  Neuromuscular II  </t>
  </si>
  <si>
    <t xml:space="preserve"> PHT 5430C  Patient Care Management II  </t>
  </si>
  <si>
    <t xml:space="preserve">PHT 5160C  Soft Tissue Interventions I  </t>
  </si>
  <si>
    <t xml:space="preserve"> PHT 5245C  Movement Science I </t>
  </si>
  <si>
    <t xml:space="preserve"> PHT 5315C  Neuromuscular I   </t>
  </si>
  <si>
    <t>PHT 5435C  Biophysical Agents</t>
  </si>
  <si>
    <t>FLMI-Main-201</t>
  </si>
  <si>
    <t>FLMI-Main-202</t>
  </si>
  <si>
    <t>Priority</t>
  </si>
  <si>
    <t>Red</t>
  </si>
  <si>
    <t>FLMI-Main-</t>
  </si>
  <si>
    <t>Student Lounge Lower</t>
  </si>
  <si>
    <t>Student Lounge Upper</t>
  </si>
  <si>
    <t>FLMI-Main-110</t>
  </si>
  <si>
    <t>Learning Studio A</t>
  </si>
  <si>
    <t>FLMI-Main-112</t>
  </si>
  <si>
    <t>Learning Studio B</t>
  </si>
  <si>
    <t>FLMI-Main-113</t>
  </si>
  <si>
    <t>Group Study Space</t>
  </si>
  <si>
    <t>FLMI-Main-116</t>
  </si>
  <si>
    <t>Inpatient Ward</t>
  </si>
  <si>
    <t>Ward Storage</t>
  </si>
  <si>
    <t>FLMI-Main-117</t>
  </si>
  <si>
    <t>Observation room</t>
  </si>
  <si>
    <t>FLMI-Main-119</t>
  </si>
  <si>
    <t>Advanced Assessment Room</t>
  </si>
  <si>
    <t>FLMI-Main-121</t>
  </si>
  <si>
    <t>Assessment Room</t>
  </si>
  <si>
    <t>FLMI-Main-122</t>
  </si>
  <si>
    <t>FLMI-Main-123</t>
  </si>
  <si>
    <t>FLMI-Main-125</t>
  </si>
  <si>
    <t>FLMI-Main-126</t>
  </si>
  <si>
    <t>FLMI-Main-127</t>
  </si>
  <si>
    <t>FLMI-Main-128</t>
  </si>
  <si>
    <t>Faculty / Staff Meeting</t>
  </si>
  <si>
    <t>FLMI-Main-129</t>
  </si>
  <si>
    <t>FLMI-Main-130</t>
  </si>
  <si>
    <t>FLMI-Main-131</t>
  </si>
  <si>
    <t>Assistance for Daily Living (ADL)</t>
  </si>
  <si>
    <t>FLMI-Main-134</t>
  </si>
  <si>
    <t xml:space="preserve">Classroom </t>
  </si>
  <si>
    <t>FLMI-Main-135</t>
  </si>
  <si>
    <t>Flex Environment A</t>
  </si>
  <si>
    <t>Flex Environment B</t>
  </si>
  <si>
    <t>Skills Environment B</t>
  </si>
  <si>
    <t>Skills Environment A</t>
  </si>
  <si>
    <t>Musc. Skel Environment A</t>
  </si>
  <si>
    <t>Musc. Skel Environment B</t>
  </si>
  <si>
    <t>Modalities B</t>
  </si>
  <si>
    <t>Modalities A</t>
  </si>
  <si>
    <t xml:space="preserve">HSC 5130C  Patient/Client Care Management 1 </t>
  </si>
  <si>
    <t xml:space="preserve">PHT 5430C  Patient Care Management II    </t>
  </si>
  <si>
    <t xml:space="preserve"> PHT 5430C  Patient Care Management II   </t>
  </si>
  <si>
    <t>PT Term 1 Practicals</t>
  </si>
  <si>
    <t>HSC 5130C  Patient/Client Care Management 1</t>
  </si>
  <si>
    <t>NUR7580 Advanced Health Assessment and Differential Diagnosis (3) (2.5 hours didactic and 0.5 hour intensive) -- EXAMINATION ROOM</t>
  </si>
  <si>
    <t>PHT 5125C  Applied Anatomy 1</t>
  </si>
  <si>
    <t>Nur Term 5 Practicals</t>
  </si>
  <si>
    <t xml:space="preserve"> PHT 5450C  Musculoskeletal III  </t>
  </si>
  <si>
    <t xml:space="preserve"> PHT 5245C  Movement Science I</t>
  </si>
  <si>
    <t xml:space="preserve">PHT 5420C  Cardiovascular and Pulmonary Physical Therapy  </t>
  </si>
  <si>
    <t xml:space="preserve">PHT 5250C  Musculoskeletal I   </t>
  </si>
  <si>
    <t xml:space="preserve"> PHT 5345C  Movement Science II    </t>
  </si>
  <si>
    <t xml:space="preserve"> PHT 5315C  Neuromuscular I </t>
  </si>
  <si>
    <t>NUR7580 Advanced Health Assessment and Differential Diagnosis (3) (2.5 hours didactic and 0.5 hour intensive)</t>
  </si>
  <si>
    <t>PT Term 7 Practicals</t>
  </si>
  <si>
    <t>TXAU-A 229A</t>
  </si>
  <si>
    <t>Hard Code Room</t>
  </si>
  <si>
    <t xml:space="preserve">Reduced Student Occupancy Capacity </t>
  </si>
  <si>
    <t>TXAU-A 121A</t>
  </si>
  <si>
    <t>TXAU-A 200A</t>
  </si>
  <si>
    <t>Open Study</t>
  </si>
  <si>
    <t>North Lab</t>
  </si>
  <si>
    <t>Texas Star Lab</t>
  </si>
  <si>
    <t>South Lab</t>
  </si>
  <si>
    <t xml:space="preserve">Amphitheatre </t>
  </si>
  <si>
    <t>TXAU-A 230A</t>
  </si>
  <si>
    <t>Computer Lab</t>
  </si>
  <si>
    <t>TXAU-B 100B</t>
  </si>
  <si>
    <t>TXAU-B 128B</t>
  </si>
  <si>
    <t>Community Functions</t>
  </si>
  <si>
    <t>TXAU-B 129B</t>
  </si>
  <si>
    <t>Rehab Gym</t>
  </si>
  <si>
    <t>TXAU-B 130B</t>
  </si>
  <si>
    <t>Motion Analysis</t>
  </si>
  <si>
    <t>TXAU-B 132B</t>
  </si>
  <si>
    <t xml:space="preserve">Inpatient </t>
  </si>
  <si>
    <t>NUR7580 Advanced Health Assessment and Differential Diagnosis (3) (2.5 hours didactic and 0.5 hour intensive) -- CLASSROOM</t>
  </si>
  <si>
    <t>NUR7580 Advanced Health Assessment and Differential Diagnosis (3) (2.5 hours didactic and 0.5 hour intensive) -- EXAMS (ASSESSMENTS)</t>
  </si>
  <si>
    <t>FLSA-CLASS 207-Divide</t>
  </si>
  <si>
    <t>FLSA-CLASS 206  A &amp; B</t>
  </si>
  <si>
    <t>FLSA-CLASS 203 A &amp;B</t>
  </si>
  <si>
    <t> </t>
  </si>
  <si>
    <t>OT Cohort A -78 total</t>
  </si>
  <si>
    <t xml:space="preserve">FLSA-CLASS 303 A </t>
  </si>
  <si>
    <t>FLSA – Class 303 B</t>
  </si>
  <si>
    <t>402 Classroom</t>
  </si>
  <si>
    <t>OT Cohort B-</t>
  </si>
  <si>
    <t xml:space="preserve">FLSA-Class 127 </t>
  </si>
  <si>
    <t>ADL--158</t>
  </si>
  <si>
    <t>Overview of Courses</t>
  </si>
  <si>
    <t>October 5-11 Schedule</t>
  </si>
  <si>
    <t>Program
(PT- Res, PT-Flex, or Nursing)</t>
  </si>
  <si>
    <t>List of Terms
(if PT)</t>
  </si>
  <si>
    <t>Course
(Abbev + Name)</t>
  </si>
  <si>
    <t>No. Lab Hours per section 
(if PT)</t>
  </si>
  <si>
    <t>No. Assessment Hours (if PT)</t>
  </si>
  <si>
    <t>Student Enrollment in Current Term</t>
  </si>
  <si>
    <t>No. Sections (if PT)</t>
  </si>
  <si>
    <t>Lab Materials
(if PT)</t>
  </si>
  <si>
    <t>Same materials for assessments? (if PT)</t>
  </si>
  <si>
    <t>PPE
(if PT)</t>
  </si>
  <si>
    <t>Room requirements?
(if PT)</t>
  </si>
  <si>
    <t>Rooms</t>
  </si>
  <si>
    <t>203A</t>
  </si>
  <si>
    <t>203B</t>
  </si>
  <si>
    <t>204A</t>
  </si>
  <si>
    <t>204B</t>
  </si>
  <si>
    <t>206A</t>
  </si>
  <si>
    <t>206B</t>
  </si>
  <si>
    <t>207A</t>
  </si>
  <si>
    <t>207B</t>
  </si>
  <si>
    <t>ADL</t>
  </si>
  <si>
    <t>201A</t>
  </si>
  <si>
    <t>201 B</t>
  </si>
  <si>
    <t>303A</t>
  </si>
  <si>
    <t>303B</t>
  </si>
  <si>
    <t xml:space="preserve">201A </t>
  </si>
  <si>
    <t xml:space="preserve">201 B </t>
  </si>
  <si>
    <t>OT-1 (40)</t>
  </si>
  <si>
    <t>206 A</t>
  </si>
  <si>
    <t>206 B</t>
  </si>
  <si>
    <t>OT Term 1 -45</t>
  </si>
  <si>
    <t>303 A</t>
  </si>
  <si>
    <t>OT Term 3-30</t>
  </si>
  <si>
    <t>301B</t>
  </si>
  <si>
    <t>OT Term 3-20</t>
  </si>
  <si>
    <t>ADL-158</t>
  </si>
  <si>
    <t>PT-Res</t>
  </si>
  <si>
    <t xml:space="preserve">PHT 5125C Applied Anatomy 1 </t>
  </si>
  <si>
    <t>4 high-low tables;
linens</t>
  </si>
  <si>
    <t>yes</t>
  </si>
  <si>
    <t>sanitizing spray or wipes; hand sanitizer for each table; gloves in back if desired</t>
  </si>
  <si>
    <t>any</t>
  </si>
  <si>
    <t>Saturday 10/3/2020</t>
  </si>
  <si>
    <t>Sunday 10/4/2020</t>
  </si>
  <si>
    <t>Monday 10/5/2020</t>
  </si>
  <si>
    <t>10/5 Cleaning Notes</t>
  </si>
  <si>
    <t>Tuesday 10/6/2020</t>
  </si>
  <si>
    <t>10/6 Cleaning Notes</t>
  </si>
  <si>
    <t>Wednesday 10/7/2020</t>
  </si>
  <si>
    <t>10/7 Cleaning Notes</t>
  </si>
  <si>
    <t>Thursday 10/8/2020</t>
  </si>
  <si>
    <t>10/8 Cleaning Notes</t>
  </si>
  <si>
    <t>Friday 10/9/2020</t>
  </si>
  <si>
    <t>10/9 Cleaning Notes</t>
  </si>
  <si>
    <t>Saturday 10/10/2020</t>
  </si>
  <si>
    <t>Sunday 10/11/2020</t>
  </si>
  <si>
    <t>HSC 5130C Patient/Client Care Management 1</t>
  </si>
  <si>
    <t>4 high-low tables;
wheelchairs, sliding board, gait belts, stethescopes (each week);
crutches and walkers (weeks 3-5)</t>
  </si>
  <si>
    <t>sanitizing spray or wipes; hand sanitizer for each table; gloves in back if desired; gowns</t>
  </si>
  <si>
    <t>Flex PT-Term 1 (31)</t>
  </si>
  <si>
    <t>Flex OT Term 2 (13)</t>
  </si>
  <si>
    <t>PT Flex Term 9 (24)</t>
  </si>
  <si>
    <t>Flex OT Term 2 (14)</t>
  </si>
  <si>
    <t>PT Term 1 (52)</t>
  </si>
  <si>
    <t>OT Term 1 Day 1(52)</t>
  </si>
  <si>
    <t>OT Term 1 Day 2 (40)</t>
  </si>
  <si>
    <t>PT Term 3 (47)</t>
  </si>
  <si>
    <t>OT Term 3- Day 1 (37)</t>
  </si>
  <si>
    <t>PT Term 4 (54)</t>
  </si>
  <si>
    <t>OT Term 3- Day 2 (30)</t>
  </si>
  <si>
    <t xml:space="preserve">PT Term 6 (52)
</t>
  </si>
  <si>
    <t>OT Term 3- Day 3 (30)</t>
  </si>
  <si>
    <t>Flex-PT -19</t>
  </si>
  <si>
    <t>Flex  OT Term 1 (12)</t>
  </si>
  <si>
    <t xml:space="preserve">PHT 5160C Soft Tissue Interventions I </t>
  </si>
  <si>
    <t>4 high-low tables;
linens; lotions</t>
  </si>
  <si>
    <t xml:space="preserve"> </t>
  </si>
  <si>
    <t>7:35 am Arrival</t>
  </si>
  <si>
    <t>7:45 am Arrival</t>
  </si>
  <si>
    <t>7:55 am Arrival</t>
  </si>
  <si>
    <t>7:50 AM: 1A arrives</t>
  </si>
  <si>
    <t xml:space="preserve"> PHT 5226C Applied Anatomy II</t>
  </si>
  <si>
    <t xml:space="preserve">PT-1A (8)
PHT 5160C Soft Tissue Interventions I
</t>
  </si>
  <si>
    <t xml:space="preserve">PT-1B (8)
PHT 5160C Soft Tissue Interventions I
</t>
  </si>
  <si>
    <t xml:space="preserve">PT-1C (8)
PHT 5160C Soft Tissue Interventions I
</t>
  </si>
  <si>
    <t xml:space="preserve">PT-1AD(7)
PHT 5160C Soft Tissue Interventions I
</t>
  </si>
  <si>
    <t xml:space="preserve">OT-1A (7)
OCT 5135C Anatomy Applied to Occupation 1
</t>
  </si>
  <si>
    <t xml:space="preserve">OT-1B (7)
OCT 5135C Anatomy Applied to Occupation 1
</t>
  </si>
  <si>
    <t xml:space="preserve">PT-9A (8)
PHT 5450C Musculoskeletal III Review Amanda Grant
</t>
  </si>
  <si>
    <t xml:space="preserve">PT-9B (8)
PHT 5450C Musculoskeletal III Review Amanda Grant
</t>
  </si>
  <si>
    <t xml:space="preserve">PT-9C (8)
PHT 5450C Musculoskeletal III Review Amanda Grant
</t>
  </si>
  <si>
    <t xml:space="preserve">PT-1D (8)
HSC 5130C Patient/Client Care Management 1
 </t>
  </si>
  <si>
    <t xml:space="preserve">PT-1E (8)
HSC 5130C Patient/Client Care Management 1
 </t>
  </si>
  <si>
    <t xml:space="preserve">PT-1F (6)
HSC 5130C Patient/Client Care Management 1
 </t>
  </si>
  <si>
    <r>
      <t>OT-</t>
    </r>
    <r>
      <rPr>
        <b/>
        <sz val="10"/>
        <color theme="1"/>
        <rFont val="Calibri"/>
        <family val="2"/>
        <scheme val="minor"/>
      </rPr>
      <t xml:space="preserve">1A (8) </t>
    </r>
    <r>
      <rPr>
        <sz val="10"/>
        <color theme="1"/>
        <rFont val="Calibri"/>
        <family val="2"/>
        <scheme val="minor"/>
      </rPr>
      <t xml:space="preserve">
HSC 5130C PCM 1</t>
    </r>
  </si>
  <si>
    <r>
      <rPr>
        <b/>
        <sz val="10"/>
        <color theme="1"/>
        <rFont val="Calibri"/>
        <family val="2"/>
        <scheme val="minor"/>
      </rPr>
      <t>OT-1B (8)</t>
    </r>
    <r>
      <rPr>
        <sz val="10"/>
        <color theme="1"/>
        <rFont val="Calibri"/>
        <family val="2"/>
        <scheme val="minor"/>
      </rPr>
      <t xml:space="preserve">
HSC 5130C  PCM 1</t>
    </r>
  </si>
  <si>
    <r>
      <rPr>
        <b/>
        <sz val="10"/>
        <color theme="1"/>
        <rFont val="Calibri"/>
        <family val="2"/>
        <scheme val="minor"/>
      </rPr>
      <t>OT-1C (8)</t>
    </r>
    <r>
      <rPr>
        <sz val="10"/>
        <color theme="1"/>
        <rFont val="Calibri"/>
        <family val="2"/>
        <scheme val="minor"/>
      </rPr>
      <t xml:space="preserve">
HSC 5130C    PCM 1</t>
    </r>
  </si>
  <si>
    <t xml:space="preserve">PT-3A
PHT 5315C Neuromuscular I 
 </t>
  </si>
  <si>
    <t xml:space="preserve">PT-3B
PHT 5315C Neuromuscular I 
 </t>
  </si>
  <si>
    <t xml:space="preserve">PT-3C
PHT 5315C Neuromuscular I 
 </t>
  </si>
  <si>
    <t xml:space="preserve">OT 2D
OCT 5230 Conditions
 </t>
  </si>
  <si>
    <t xml:space="preserve">OT 2E
OCT 5230 Conditions
 </t>
  </si>
  <si>
    <t xml:space="preserve">OT 2F
OCT 5230 Conditions
 </t>
  </si>
  <si>
    <t xml:space="preserve">PT-4A
PHT 5415C Neuromuscular II
   </t>
  </si>
  <si>
    <t xml:space="preserve">PT-4B
PHT 5415C Neuromuscular II
   </t>
  </si>
  <si>
    <t xml:space="preserve">PT-4C
PHT 5415C Neuromuscular II
   </t>
  </si>
  <si>
    <t xml:space="preserve">OT 3A OCT 5355C Clinical Applications in Pediatrics/Adolescence
 </t>
  </si>
  <si>
    <t xml:space="preserve">OT 3B OCT 5355C Clinical Applications in Pediatrics/Adolescence
 </t>
  </si>
  <si>
    <t xml:space="preserve">OT 3C OCT 5355C Clinical Applications in Pediatrics/Adolescence
 </t>
  </si>
  <si>
    <t xml:space="preserve">OT 3D OCT 5355C Clinical Applications in Pediatrics/Adolescence
 </t>
  </si>
  <si>
    <t xml:space="preserve">PT-6A
PHT 5660C Musculoskeletal IV
</t>
  </si>
  <si>
    <t xml:space="preserve">PT-6B
PHT 5660C Musculoskeletal IV
</t>
  </si>
  <si>
    <t xml:space="preserve">PT-6C
PHT 5660C Musculoskeletal IV
</t>
  </si>
  <si>
    <t>PT Flex 6A NM II</t>
  </si>
  <si>
    <t>PT Flex 6B NM II</t>
  </si>
  <si>
    <t>PT Flex 6C NM II</t>
  </si>
  <si>
    <t xml:space="preserve">OTF-1A (9)
OCT 5135C Anatomy Applied to Occupation 1
</t>
  </si>
  <si>
    <t xml:space="preserve">OTF-1B (9)
OCT 5135C Anatomy Applied to Occupation 1
</t>
  </si>
  <si>
    <t xml:space="preserve">PT-6A
PHT 5430C Patient Care Management II
</t>
  </si>
  <si>
    <t xml:space="preserve">PT-6B
PHT 5430C Patient Care Management II
</t>
  </si>
  <si>
    <t xml:space="preserve">PT-6C
PHT 5430C Patient Care Management II
</t>
  </si>
  <si>
    <t xml:space="preserve"> PHT 5245C Movement Science I </t>
  </si>
  <si>
    <t>4 high-low tables; linens; weights or another resistance tool e.g. therabands</t>
  </si>
  <si>
    <r>
      <rPr>
        <b/>
        <sz val="10"/>
        <color theme="1"/>
        <rFont val="Calibri"/>
        <family val="2"/>
        <scheme val="minor"/>
      </rPr>
      <t>OT-1D (9)</t>
    </r>
    <r>
      <rPr>
        <sz val="10"/>
        <color theme="1"/>
        <rFont val="Calibri"/>
        <family val="2"/>
        <scheme val="minor"/>
      </rPr>
      <t xml:space="preserve">
OCT 5135C Anatomy Applied to Occupation 1
*Instructors get models from RM201</t>
    </r>
  </si>
  <si>
    <r>
      <rPr>
        <b/>
        <sz val="10"/>
        <color theme="1"/>
        <rFont val="Calibri"/>
        <family val="2"/>
        <scheme val="minor"/>
      </rPr>
      <t>OT-1E (9)</t>
    </r>
    <r>
      <rPr>
        <sz val="10"/>
        <color theme="1"/>
        <rFont val="Calibri"/>
        <family val="2"/>
        <scheme val="minor"/>
      </rPr>
      <t xml:space="preserve">
OCT 5135C Anatomy Applied to Occupation 1 *Instructors get models from RM201
</t>
    </r>
  </si>
  <si>
    <t xml:space="preserve">OT-1F (9)
OCT 5135C Anatomy Applied to Occupation 1 *Instructors get models from RM201
</t>
  </si>
  <si>
    <t xml:space="preserve">OT 2A
OCT 5215C Movement
 </t>
  </si>
  <si>
    <t xml:space="preserve">OT 2B
OCT 5215C Movement
 </t>
  </si>
  <si>
    <t xml:space="preserve">OT 2C
OCT 5215C Movement
 </t>
  </si>
  <si>
    <t xml:space="preserve">PHT 5250C Musculoskeletal I </t>
  </si>
  <si>
    <t>Clean Stairwell &amp; Elevators</t>
  </si>
  <si>
    <t>Previous Term Skills Check: HSC 5130C Patient/Client Care Management 1</t>
  </si>
  <si>
    <t xml:space="preserve"> PHT 5315C Neuromuscular I </t>
  </si>
  <si>
    <t>platform mat</t>
  </si>
  <si>
    <t>ideal to have the platform mats, but not necessary</t>
  </si>
  <si>
    <t>rooms specifically with platform mats</t>
  </si>
  <si>
    <t xml:space="preserve">PT-1A (8)
PHT 5125C Applied Anatomy 1
</t>
  </si>
  <si>
    <t xml:space="preserve">PT-1B (8)
PHT 5125C Applied Anatomy 1
 </t>
  </si>
  <si>
    <t xml:space="preserve">PT-1C (8)
PHT 5125C Applied Anatomy 1
 </t>
  </si>
  <si>
    <t xml:space="preserve">PT-4D
PHT 5435C Biophysical Agents
   </t>
  </si>
  <si>
    <t xml:space="preserve">PT-4E
PHT 5435C Biophysical Agents
   </t>
  </si>
  <si>
    <t xml:space="preserve">PT-4F
PHT 5435C Biophysical Agents
   </t>
  </si>
  <si>
    <t xml:space="preserve"> PHT 5345C Movement Science II </t>
  </si>
  <si>
    <t xml:space="preserve">PHT 5350C Musculoskeletal II </t>
  </si>
  <si>
    <t>4 high-low tables; linens</t>
  </si>
  <si>
    <t xml:space="preserve">Previous Term Skills Check: PHT 5245C Movement Science I </t>
  </si>
  <si>
    <t xml:space="preserve">OT 1A
OCT 5225C Process
 </t>
  </si>
  <si>
    <t xml:space="preserve">OT 1B
OCT 5225C Process
 </t>
  </si>
  <si>
    <t xml:space="preserve">PHT 5415C Neuromuscular II </t>
  </si>
  <si>
    <t xml:space="preserve">PT-9A (8)
PHT 5420C Cardiovascular and Pulmonary PT  Review Debra Gray          
   </t>
  </si>
  <si>
    <t xml:space="preserve">PT-9B (8)
PHT 5420C Cardiovascular and Pulmonary PT Review Debra Gray 
   </t>
  </si>
  <si>
    <t xml:space="preserve">PT-9C (8)
PHT 5420C Cardiovascular and Pulmonary PT Review Debra Gray
   </t>
  </si>
  <si>
    <t xml:space="preserve">PT-3D
PHT 5345C Movement Science II 
   </t>
  </si>
  <si>
    <t xml:space="preserve">PT-3E
PHT 5345C Movement Science II 
   </t>
  </si>
  <si>
    <t xml:space="preserve">PT-3F
PHT 5345C Movement Science II 
   </t>
  </si>
  <si>
    <t xml:space="preserve"> PHT 5450C Musculoskeletal III </t>
  </si>
  <si>
    <t>Clean</t>
  </si>
  <si>
    <t xml:space="preserve">PHT 5420C Cardiovascular and Pulmonary Physical Therapy </t>
  </si>
  <si>
    <t>1-2 high-low beds and 4 high-low tables; over the bed tables</t>
  </si>
  <si>
    <t>any room, however: best case scenario: SIM Center, but depends on space constraints</t>
  </si>
  <si>
    <t xml:space="preserve">PT-1A
PHT 5125C Applied Anatomy 1
</t>
  </si>
  <si>
    <t xml:space="preserve">PT-1B
PHT 5125C Applied Anatomy 1
 </t>
  </si>
  <si>
    <t xml:space="preserve">PT-1C
PHT 5125C Applied Anatomy 1
 </t>
  </si>
  <si>
    <t xml:space="preserve">PT-1D
PHT 5125C Applied Anatomy 1
 </t>
  </si>
  <si>
    <t>Clean Bathrooms</t>
  </si>
  <si>
    <t xml:space="preserve">OT 2D
OCT 5215C Movement
 </t>
  </si>
  <si>
    <t xml:space="preserve">OT 2E
OCT 5215C Movement
 </t>
  </si>
  <si>
    <t xml:space="preserve">OT 2F
OCT 5215C Movement
 </t>
  </si>
  <si>
    <t xml:space="preserve">PT-6D
PHT 5660C Musculoskeletal IV
</t>
  </si>
  <si>
    <t xml:space="preserve">PT-6E
PHT 5660C Musculoskeletal IV
</t>
  </si>
  <si>
    <t xml:space="preserve">PT-6F
PHT 5660C Musculoskeletal IV
</t>
  </si>
  <si>
    <t xml:space="preserve">PHT 5435C Biophysical Agents </t>
  </si>
  <si>
    <t>treatment tables, traction machines, electro-stim machines, ultrasound machines</t>
  </si>
  <si>
    <t>N/A</t>
  </si>
  <si>
    <t xml:space="preserve">OT 2A
OCT 5225C Process
 </t>
  </si>
  <si>
    <t xml:space="preserve">OT 2B
OCT 5225C Process
 </t>
  </si>
  <si>
    <t xml:space="preserve">OT 2C
OCT 5225C Process
 </t>
  </si>
  <si>
    <t xml:space="preserve"> PHT 5430C Patient Care Management II </t>
  </si>
  <si>
    <t xml:space="preserve">PHT 5660C Musculoskeletal IV </t>
  </si>
  <si>
    <r>
      <rPr>
        <b/>
        <sz val="10"/>
        <color theme="1"/>
        <rFont val="Calibri"/>
        <family val="2"/>
        <scheme val="minor"/>
      </rPr>
      <t>OT-1D (8)</t>
    </r>
    <r>
      <rPr>
        <sz val="10"/>
        <color theme="1"/>
        <rFont val="Calibri"/>
        <family val="2"/>
        <scheme val="minor"/>
      </rPr>
      <t xml:space="preserve">
HSC 5130C    PCM 1</t>
    </r>
  </si>
  <si>
    <r>
      <rPr>
        <b/>
        <sz val="10"/>
        <color theme="1"/>
        <rFont val="Calibri"/>
        <family val="2"/>
        <scheme val="minor"/>
      </rPr>
      <t>OT-1E (7)</t>
    </r>
    <r>
      <rPr>
        <sz val="10"/>
        <color theme="1"/>
        <rFont val="Calibri"/>
        <family val="2"/>
        <scheme val="minor"/>
      </rPr>
      <t xml:space="preserve"> 
HSC 5130C    PCM 1</t>
    </r>
  </si>
  <si>
    <t>OT-1F (8)
HSC 5130C    PCM 1</t>
  </si>
  <si>
    <t xml:space="preserve">PHT 5615C Neuromuscular III </t>
  </si>
  <si>
    <t xml:space="preserve">PT-1A
HSC 5130C Patient/Client Care Management 1
 </t>
  </si>
  <si>
    <t xml:space="preserve">PT-1B
HSC 5130C Patient/Client Care Management 1
 </t>
  </si>
  <si>
    <t xml:space="preserve">PT-1C
HSC 5130C Patient/Client Care Management 1
 </t>
  </si>
  <si>
    <t xml:space="preserve">PT-1E
PHT 5125C Applied Anatomy 1
 </t>
  </si>
  <si>
    <t xml:space="preserve">PT-1F
PHT 5125C Applied Anatomy 1
 </t>
  </si>
  <si>
    <t xml:space="preserve">OT-1C (9)
OCT 5135C Anatomy Applied to Occupation 1 *Instructors get models from RM201
</t>
  </si>
  <si>
    <r>
      <rPr>
        <b/>
        <sz val="10"/>
        <color theme="1"/>
        <rFont val="Calibri"/>
        <family val="2"/>
        <scheme val="minor"/>
      </rPr>
      <t>OT-1A(9)</t>
    </r>
    <r>
      <rPr>
        <sz val="10"/>
        <color theme="1"/>
        <rFont val="Calibri"/>
        <family val="2"/>
        <scheme val="minor"/>
      </rPr>
      <t xml:space="preserve">
OCT 5135C Anatomy Applied to Occupation 1 *Instructors get models from RM201
</t>
    </r>
  </si>
  <si>
    <r>
      <rPr>
        <b/>
        <sz val="10"/>
        <color theme="1"/>
        <rFont val="Calibri"/>
        <family val="2"/>
        <scheme val="minor"/>
      </rPr>
      <t>OT-1B (9)</t>
    </r>
    <r>
      <rPr>
        <sz val="10"/>
        <color theme="1"/>
        <rFont val="Calibri"/>
        <family val="2"/>
        <scheme val="minor"/>
      </rPr>
      <t xml:space="preserve">
OCT 5135C Anatomy Applied to Occupation 1 *Instructors get models from RM201
</t>
    </r>
  </si>
  <si>
    <t xml:space="preserve">PT-4A
PHT 5435C Biophysical Agents
   </t>
  </si>
  <si>
    <t xml:space="preserve">PT-4B
PHT 5435C Biophysical Agents
   </t>
  </si>
  <si>
    <t xml:space="preserve">PT-4C
PHT 5435C Biophysical Agents
   </t>
  </si>
  <si>
    <t xml:space="preserve">PT-4D
PHT 5415C Neuromuscular II
   </t>
  </si>
  <si>
    <t xml:space="preserve">PT-4E
PHT 5415C Neuromuscular II
   </t>
  </si>
  <si>
    <t xml:space="preserve">PT-4F
PHT 5415C Neuromuscular II
   </t>
  </si>
  <si>
    <t>PT-Flex</t>
  </si>
  <si>
    <t xml:space="preserve">OT 3A
Assistive Technology
   </t>
  </si>
  <si>
    <t xml:space="preserve">OT 3B
Assistive Technology
   </t>
  </si>
  <si>
    <t xml:space="preserve">OT 3C
Assistive Technology
   </t>
  </si>
  <si>
    <t xml:space="preserve">OT 3D
Assistive Technology
   </t>
  </si>
  <si>
    <t xml:space="preserve">PT-3A
PHT 5345C Movement Science II 
   </t>
  </si>
  <si>
    <t xml:space="preserve">PT-3B
PHT 5345C Movement Science II 
   </t>
  </si>
  <si>
    <t xml:space="preserve">PT-3C
PHT 5345C Movement Science II 
   </t>
  </si>
  <si>
    <t xml:space="preserve">PT-3D
PHT 5315C Neuromuscular I 
 </t>
  </si>
  <si>
    <t xml:space="preserve">PT-3E
PHT 5315C Neuromuscular I 
 </t>
  </si>
  <si>
    <t xml:space="preserve">PT-3F
PHT 5315C Neuromuscular I 
 </t>
  </si>
  <si>
    <t xml:space="preserve">PT-9A (8)_x000D_
PHT  5550C Soft Tissue Interventions II Review  Todd Bourgeois_x000D_
_x000D_
</t>
  </si>
  <si>
    <t xml:space="preserve">PT-9B (8)_x000D_
PHT 5550C  Soft Tissue Interventions II Review Todd Bourgeois_x000D_
_x000D_
</t>
  </si>
  <si>
    <t xml:space="preserve">PT-9C (8)_x000D_
PHT 5550C  Soft Tissue Interventions II Review Todd Bourgeois_x000D_
_x000D_
</t>
  </si>
  <si>
    <t>PT Flex 6A NM II Pract.</t>
  </si>
  <si>
    <t>PT Flex 6B NM II Pract.</t>
  </si>
  <si>
    <t>PT Flex 6C NM II Pract.</t>
  </si>
  <si>
    <t>OT-1A
HSC 5130C    PCM 1</t>
  </si>
  <si>
    <t>OT-1B
HSC 5130C    PCM 1</t>
  </si>
  <si>
    <t xml:space="preserve">OT 2D
OCT 5225C Process
 </t>
  </si>
  <si>
    <t xml:space="preserve">OT 2E
OCT 5225C Process
 </t>
  </si>
  <si>
    <t xml:space="preserve">OT 2F
OCT 5225C Process
 </t>
  </si>
  <si>
    <t>End of Day Cleaning</t>
  </si>
  <si>
    <t xml:space="preserve">OT 2A
OCT 5230 Conditions
 </t>
  </si>
  <si>
    <t xml:space="preserve">OT 2B
OCT 5230 Conditions
 </t>
  </si>
  <si>
    <t xml:space="preserve">OT 2C
OCT 5230 Conditions
 </t>
  </si>
  <si>
    <t>PT-9A (8)                PHT 5620C Geriatric PT       Bonnie Rogulj</t>
  </si>
  <si>
    <t>PT-9B (8)               PHT 5620C Geriatric PT       Bonnie Rogulj</t>
  </si>
  <si>
    <t>PT-9C (8)                PHT 5620C Geriatric PT       Bonnie Rogulj</t>
  </si>
  <si>
    <t>Clean Level 2 Bathrooms</t>
  </si>
  <si>
    <t xml:space="preserve">OT 3A OCT 5335C Clinical Application in Psych &amp; Comm
 </t>
  </si>
  <si>
    <t xml:space="preserve">OT 3B OCT 5335C Clinical Application in Psych &amp; Comm
 </t>
  </si>
  <si>
    <t xml:space="preserve">OT 3C OCT 5335C Clinical Application in Psych &amp; Comm
 </t>
  </si>
  <si>
    <t xml:space="preserve">OT 3D OCT 5335C Clinical Application in Psych &amp; Comm
 </t>
  </si>
  <si>
    <t>Clean CPE Bathrooms</t>
  </si>
  <si>
    <t>Each Subsection leaves in staggard times</t>
  </si>
  <si>
    <t>s</t>
  </si>
  <si>
    <t>October 12-18 Schedule</t>
  </si>
  <si>
    <t>303 B</t>
  </si>
  <si>
    <t>201B</t>
  </si>
  <si>
    <t>203 B</t>
  </si>
  <si>
    <t>MOT-1 (18)</t>
  </si>
  <si>
    <t>301A</t>
  </si>
  <si>
    <t>Monday 10/12/2020</t>
  </si>
  <si>
    <t>Tuesday 10/13/2020</t>
  </si>
  <si>
    <t>10/13 Cleaning Notes</t>
  </si>
  <si>
    <t>Wednesday 10/14/2020</t>
  </si>
  <si>
    <t>10/14 Cleaning Notes</t>
  </si>
  <si>
    <t>Thursday 10/15/2020</t>
  </si>
  <si>
    <t>10/15 Cleaning Notes</t>
  </si>
  <si>
    <t>Friday 10/16/2020</t>
  </si>
  <si>
    <t>10/16 Cleaning Notes</t>
  </si>
  <si>
    <t>Saturday 10/17/2020</t>
  </si>
  <si>
    <t>10/17 Cleaning Notes</t>
  </si>
  <si>
    <t xml:space="preserve">Sunday 10/18/2020 </t>
  </si>
  <si>
    <t>10/18 Cleaning Notes</t>
  </si>
  <si>
    <t>DPT Term 1 (51)</t>
  </si>
  <si>
    <t>OT Term 2 Day 1 (49))</t>
  </si>
  <si>
    <t>PT Term 2 (56)</t>
  </si>
  <si>
    <t>OT Term 2 Day 1 (50) (49)</t>
  </si>
  <si>
    <t>OT Term 2 Day 1 (50)</t>
  </si>
  <si>
    <t>PT Term 4 (53)</t>
  </si>
  <si>
    <t>OTF Term 4 (18)</t>
  </si>
  <si>
    <t>OTF Term 7 (14)</t>
  </si>
  <si>
    <t xml:space="preserve">OTF Term 7(12) </t>
  </si>
  <si>
    <t xml:space="preserve">PT-1D
HSC 5130C Patient/Client Care Management 1
 </t>
  </si>
  <si>
    <t xml:space="preserve">PT-1E
HSC 5130C Patient/Client Care Management 1
 </t>
  </si>
  <si>
    <t xml:space="preserve">PT-1F
HSC 5130C Patient/Client Care Management 1
 </t>
  </si>
  <si>
    <t>OT-2A (9)
Review Anatomy and PCM</t>
  </si>
  <si>
    <t xml:space="preserve">OT-2B (9)
Review Anatomy and PCM
</t>
  </si>
  <si>
    <t xml:space="preserve">OT-2C (9)
Review Anatomy and PCM
</t>
  </si>
  <si>
    <t xml:space="preserve">PT-4A
PHT 5450C Musculoskeletal III
   </t>
  </si>
  <si>
    <t xml:space="preserve">PT-4B
PHT 5450C Musculoskeletal III
   </t>
  </si>
  <si>
    <t xml:space="preserve">PT-4C
PHT 5450C Musculoskeletal III
   </t>
  </si>
  <si>
    <t xml:space="preserve">PT-4A
PHT 5430C Patient Care Management II
   </t>
  </si>
  <si>
    <t xml:space="preserve">PT-4B
PHT 5430C Patient Care Management II
   </t>
  </si>
  <si>
    <t xml:space="preserve">PT-4C
PHT 5430C Patient Care Management II
   </t>
  </si>
  <si>
    <t xml:space="preserve">OTF 4A (6) Review from Term 3 (Conditions &amp; Movment) </t>
  </si>
  <si>
    <t>OTF 4B (7) Review from Term 3 (Conditions &amp; Movment)</t>
  </si>
  <si>
    <t xml:space="preserve">OTF-7A (7) Review OCT 5410C Clinical Applications in Adulthood and OCT 5330C Methods 1: Assitive Technolog y                               </t>
  </si>
  <si>
    <t xml:space="preserve">OTF-7B (7) Review OCT 5410C Clinical Applications in Adulthood and OCT 5330C Methods 1: Assitive Technology                                 </t>
  </si>
  <si>
    <t>OTF 4A (9) Review from Term 3</t>
  </si>
  <si>
    <t>OTF 4B (9) Review from Term 3</t>
  </si>
  <si>
    <t xml:space="preserve">OT-2D (9)
Review Anatomy and PCM
</t>
  </si>
  <si>
    <t>OT-2E (9)
Review Anatomy and PCM</t>
  </si>
  <si>
    <t>OT-2F (9)
Review Anatomy and PCM</t>
  </si>
  <si>
    <t xml:space="preserve">OTF-7A (7)                                 OCT 5445C Methods II                                </t>
  </si>
  <si>
    <t xml:space="preserve">OTF-7B (7)                                 OCT 5445C Methods II                                </t>
  </si>
  <si>
    <t xml:space="preserve">PT-2A
PHT 5245C Movement Science I 
</t>
  </si>
  <si>
    <t xml:space="preserve">PT-2B
PHT 5245C Movement Science I 
</t>
  </si>
  <si>
    <t xml:space="preserve">PT-2C
PHT 5245C Movement Science I 
   </t>
  </si>
  <si>
    <t>Clean Stairwell &amp; Elevator</t>
  </si>
  <si>
    <t xml:space="preserve">PT-2D_x000D_
PHT 5226C Applied Anatomy II_x000D_
</t>
  </si>
  <si>
    <t xml:space="preserve">PT-2E
PHT 5226C Applied Anatomy II
</t>
  </si>
  <si>
    <t xml:space="preserve">PT-2F
PHT 5226C Applied Anatomy II
</t>
  </si>
  <si>
    <t xml:space="preserve">PT-2G
PHT 5226C Applied Anatomy II
</t>
  </si>
  <si>
    <t xml:space="preserve">PT-1A
PHT 5160C Soft Tissue Interventions I
</t>
  </si>
  <si>
    <t xml:space="preserve">PT-1B
PHT 5160C Soft Tissue Interventions I
</t>
  </si>
  <si>
    <t xml:space="preserve">PT-1C
PHT 5160C Soft Tissue Interventions I
</t>
  </si>
  <si>
    <t xml:space="preserve">PT-4D
PHT 5420C Cardiovascular and Pulmonary Physical Therapy
   </t>
  </si>
  <si>
    <t xml:space="preserve">PT-4E
PHT 5420C Cardiovascular and Pulmonary Physical Therapy
   </t>
  </si>
  <si>
    <t xml:space="preserve">PT-4F
PHT 5420C Cardiovascular and Pulmonary Physical Therapy
   </t>
  </si>
  <si>
    <t xml:space="preserve">PT - 4D
PHT 5440C  PT  for the Integumentary &amp; Lymphatic Systems  </t>
  </si>
  <si>
    <t xml:space="preserve">PT - 4E
PHT 5440C  PT for the Integumentary &amp; Lymphatic Systems </t>
  </si>
  <si>
    <t xml:space="preserve">PT - 4F
PHT 5440C  PT for the Integumentary &amp; Lymphatic Systems </t>
  </si>
  <si>
    <t xml:space="preserve">OTF 4A (6) OCT 5335C Psychology                                 </t>
  </si>
  <si>
    <t xml:space="preserve">OTF 4B (7) OCT 5335C Psychology                                 </t>
  </si>
  <si>
    <t>OTF 4A (9)                                 OCT 5335C Psychology</t>
  </si>
  <si>
    <t>OTF 4B (9)                                 OCT 5335C Psychology</t>
  </si>
  <si>
    <t xml:space="preserve">PT-1D
PHT 5160C Soft Tissue Interventions I
</t>
  </si>
  <si>
    <t xml:space="preserve">PT-1E
PHT 5160C Soft Tissue Interventions I
</t>
  </si>
  <si>
    <t xml:space="preserve">PT-1F
PHT 5160C Soft Tissue Interventions I
</t>
  </si>
  <si>
    <t xml:space="preserve">PT-4A
PHT 5420C Cardiovascular and Pulmonary Physical Therapy
   </t>
  </si>
  <si>
    <t xml:space="preserve">PT-4B
PHT 5420C Cardiovascular and Pulmonary Physical Therapy
   </t>
  </si>
  <si>
    <t xml:space="preserve">PT-4C
PHT 5420C Cardiovascular and Pulmonary Physical Therapy
   </t>
  </si>
  <si>
    <t xml:space="preserve">PT-4D
PHT 5450C Musculoskeletal III
</t>
  </si>
  <si>
    <t xml:space="preserve">PT-4E
PHT 5450C Musculoskeletal III
</t>
  </si>
  <si>
    <t xml:space="preserve">PT-4F
PHT 5450C Musculoskeletal III
</t>
  </si>
  <si>
    <t xml:space="preserve">PT - 4A
PHT 5440C  PT  for the Integumentary &amp; Lymphatic Systems  </t>
  </si>
  <si>
    <t xml:space="preserve">PT - 4B
PHT 5440C  PT  for the Integumentary &amp; Lymphatic Systems  </t>
  </si>
  <si>
    <t xml:space="preserve">PT - 4C
PHT 5440C  PT  for the Integumentary &amp; Lymphatic Systems  </t>
  </si>
  <si>
    <t xml:space="preserve">PT-4D
PHT 5430C Patient Care Management II
   </t>
  </si>
  <si>
    <t xml:space="preserve">PT-4E
PHT 5430C Patient Care Management II
   </t>
  </si>
  <si>
    <t xml:space="preserve">PT-4F
PHT 5430C Patient Care Management II
   </t>
  </si>
  <si>
    <t xml:space="preserve">PT-2A
PHT 5226C Applied Anatomy II
</t>
  </si>
  <si>
    <t xml:space="preserve">PT-2B
PHT 5226C Applied Anatomy II
</t>
  </si>
  <si>
    <t xml:space="preserve">PT-2C
PHT 5226C Applied Anatomy II
</t>
  </si>
  <si>
    <t xml:space="preserve">PT-2D
PHT 5245C Movement Science I 
   </t>
  </si>
  <si>
    <t xml:space="preserve">PT-2E
PHT 5245C Movement Science I 
   </t>
  </si>
  <si>
    <t xml:space="preserve">PT-2F
PHT 5245C Movement Science I 
   </t>
  </si>
  <si>
    <t xml:space="preserve">PT-2G
PHT 5245C Movement Science I 
   </t>
  </si>
  <si>
    <t>OTF-7A (7)                                 OCT 5425 Geriatrics</t>
  </si>
  <si>
    <t>OTF-7B (7)                                 OCT 5425 Geriatrics</t>
  </si>
  <si>
    <t>OTF 4B (7) OCT 5335C Psychology</t>
  </si>
  <si>
    <t xml:space="preserve">OTF-7A (7) Review OCT 5410C Clinical Applications in Adulthood and OCT 5330C Methods 1: Assitive Technology                                </t>
  </si>
  <si>
    <t xml:space="preserve">OTF-7B (7)  Review OCT 5410C Clinical Applications in Adulthood and OCT 5330C Methods 1: Assitive Technology                                </t>
  </si>
  <si>
    <t>End of Week Deep Cleaning</t>
  </si>
  <si>
    <t>Clean CPE and Level 2 Bathrooms</t>
  </si>
  <si>
    <t>Clean Level 3 Bathrooms</t>
  </si>
  <si>
    <t>October 19-25 Schedule</t>
  </si>
  <si>
    <t>OT-4-(48)</t>
  </si>
  <si>
    <t>203 A</t>
  </si>
  <si>
    <t>Monday 10/19/2020</t>
  </si>
  <si>
    <t>10/19 Cleaning Notes</t>
  </si>
  <si>
    <t>Tuesday 10/20/2020</t>
  </si>
  <si>
    <t>10/20 Cleaning Notes</t>
  </si>
  <si>
    <t>Wednesday 10/21/2020</t>
  </si>
  <si>
    <t>10/21 Cleaning Notes</t>
  </si>
  <si>
    <t>Thursday 10/22/2020</t>
  </si>
  <si>
    <t>10/22 Cleaning Notes</t>
  </si>
  <si>
    <t>Friday 10/23/2020</t>
  </si>
  <si>
    <t>10/23 Cleaning Notes</t>
  </si>
  <si>
    <r>
      <rPr>
        <b/>
        <sz val="10"/>
        <color theme="1"/>
        <rFont val="Calibri (Body)"/>
      </rPr>
      <t xml:space="preserve">Saturday, 10/24/2020 </t>
    </r>
    <r>
      <rPr>
        <sz val="9"/>
        <color theme="1"/>
        <rFont val="Calibri"/>
        <family val="2"/>
        <scheme val="minor"/>
      </rPr>
      <t xml:space="preserve">
(Flex DPT Term 3 - 16 students for MvSc I labs / 20 students for MSK I labs)
(Flex DPT Term 7 - 23 students for CVP labs / 24 students for MSK III labs)</t>
    </r>
  </si>
  <si>
    <t>10/24 Cleaning Notes</t>
  </si>
  <si>
    <t>Sunday, 10/25/2020
 (Flex DPT - Term 3 - 16 students for MvSc I labs / 20 students for MSK I labs)
(Flex DPT - Term 7 - 23 students for CVP labs / 24 students for MSK III labs)</t>
  </si>
  <si>
    <t>PT Term 1 (51)</t>
  </si>
  <si>
    <t>OT Term 4 Day 1 (48)</t>
  </si>
  <si>
    <t>PT Term 2 (58)</t>
  </si>
  <si>
    <t>OT Term 4 Day 2 (48)</t>
  </si>
  <si>
    <t>OT Term 4 Day 3 (48)</t>
  </si>
  <si>
    <t>PT Term 6 (51)</t>
  </si>
  <si>
    <t>Flex OT Term 6 (7)</t>
  </si>
  <si>
    <t>7:45 AM: 6A arrives</t>
  </si>
  <si>
    <t xml:space="preserve">OTA-4D
OCT 5410C Clinical Applications in Adulthood 
</t>
  </si>
  <si>
    <t xml:space="preserve">OTA-4E
OCT 5410C Clinical Applications in Adulthood 
</t>
  </si>
  <si>
    <t xml:space="preserve">OTA-4F
OCT 5410C Clinical Applications in Adulthood 
</t>
  </si>
  <si>
    <t xml:space="preserve">OTA-4A
OCT 5410C Clinical Applications in Adulthood 
</t>
  </si>
  <si>
    <t xml:space="preserve">OTA-4B
OCT 5410C Clinical Applications in Adulthood 
</t>
  </si>
  <si>
    <t xml:space="preserve">OTA-4C
OCT 5410C Clinical Applications in Adulthood 
</t>
  </si>
  <si>
    <t>PT Flex 3A MoveSci I
(5 students)</t>
  </si>
  <si>
    <t>PT Flex 3B MoveSci I
(5 students)</t>
  </si>
  <si>
    <t>PT Flex 3C MoveSci I
(6 students)</t>
  </si>
  <si>
    <t>PT Flex 7A CVP
(8 students)</t>
  </si>
  <si>
    <t>PT Flex 7B CVP
(8 students)</t>
  </si>
  <si>
    <t>PT Flex 7C CVP
(7 students)</t>
  </si>
  <si>
    <t>OTF-6A Review time</t>
  </si>
  <si>
    <t>PT Flex 6A MoveSci I
(5 students)</t>
  </si>
  <si>
    <t>PT Flex 3B MoveSci I
(6 students)</t>
  </si>
  <si>
    <t>PT Flex 7A MSK III
(8 students)</t>
  </si>
  <si>
    <t>PT Flex 7C MSK III
(7 students + 
1 Altered Track)</t>
  </si>
  <si>
    <t>PT Flex 7B MSK III
(8 students)</t>
  </si>
  <si>
    <t xml:space="preserve">OTF-6A
OCT 5410C Clinical Applications in Adulthood 
</t>
  </si>
  <si>
    <t xml:space="preserve">OT- 4A (8) OCT 5445C Methods II                                                                      </t>
  </si>
  <si>
    <t xml:space="preserve">OT- 4B (8)  OCT 5445C Methods II                                                                    </t>
  </si>
  <si>
    <t xml:space="preserve">OT- 4C (8) OCT 5445C Methods II                                                                     </t>
  </si>
  <si>
    <t xml:space="preserve">OT- 4D (8)                                      OCT 5445C Methods II                                </t>
  </si>
  <si>
    <t xml:space="preserve">OT- 4E (8)                                      OCT 5445C Methods II                                </t>
  </si>
  <si>
    <t xml:space="preserve">OT- 4F (8)                                      OCT 5445C Methods II                                </t>
  </si>
  <si>
    <t>PT-6A
PHT 5620C Geriatric Physical Therapy</t>
  </si>
  <si>
    <t>PT-6B
PHT 5620C Geriatric Physical Therapy</t>
  </si>
  <si>
    <t xml:space="preserve">PT-6C
PHT 5620C Geriatric Physical Therapy </t>
  </si>
  <si>
    <t xml:space="preserve">PT-2A
PHT 5250C Musculoskeletal I 
</t>
  </si>
  <si>
    <t xml:space="preserve">PT-2B
PHT 5250C Musculoskeletal I 
</t>
  </si>
  <si>
    <t xml:space="preserve">PT-2C
PHT 5250C Musculoskeletal I 
</t>
  </si>
  <si>
    <t xml:space="preserve">PT-2D
PHT 5250C Musculoskeletal I 
 </t>
  </si>
  <si>
    <t xml:space="preserve">PT-2E
PHT 5250C Musculoskeletal I 
 </t>
  </si>
  <si>
    <t xml:space="preserve">PT-2F
PHT 5250C Musculoskeletal I 
 </t>
  </si>
  <si>
    <t xml:space="preserve">PT-2G
PHT 5250C Musculoskeletal I 
 </t>
  </si>
  <si>
    <t>OT-4D (8)                                       OCT 5425 Geriatrics</t>
  </si>
  <si>
    <t>OT-4E (8)                                       OCT 5425 Geriatrics</t>
  </si>
  <si>
    <t>OT-4F (8)                                       OCT 5425 Geriatrics</t>
  </si>
  <si>
    <t>OT-4A (8)                                       OCT 5425 Geriatrics</t>
  </si>
  <si>
    <t>OT-4B (8)                                       OCT 5425 Geriatrics</t>
  </si>
  <si>
    <t>OT-4C (8)                                       OCT 5425 Geriatrics</t>
  </si>
  <si>
    <t xml:space="preserve">PT-4D
PHT 5450C Musculoskeletal III
   </t>
  </si>
  <si>
    <t xml:space="preserve">PT-4E
PHT 5450C Musculoskeletal III
   </t>
  </si>
  <si>
    <t xml:space="preserve">PT-4F
PHT 5450C Musculoskeletal III
   </t>
  </si>
  <si>
    <t xml:space="preserve">OTF-6A_x000D_
OCT 5410C Clinical Applications in Adulthood </t>
  </si>
  <si>
    <t>Clean Level 2  Bathrooms</t>
  </si>
  <si>
    <t>PT-6D
PHT 5620C Geriatric Physical Therapy</t>
  </si>
  <si>
    <t>PT-6E
PHT 5620C Geriatric Physical Therapy</t>
  </si>
  <si>
    <t>PT-6F
PHT 5620C Geriatric Physical Therapy</t>
  </si>
  <si>
    <t>PT Flex 3A MSK I
(5 students + 
1 Altered Track)</t>
  </si>
  <si>
    <t>PT Flex 3B MSK I
(5 students + 
1 Altered Track)</t>
  </si>
  <si>
    <t>PT Flex 3C MSK I
(6 students + 
2 Altered Track)</t>
  </si>
  <si>
    <t>OT-4C(8)                                       OCT 5425 Geriatrics</t>
  </si>
  <si>
    <t xml:space="preserve">OT- 4F(8)                                      OCT 5445C Methods II                                </t>
  </si>
  <si>
    <t xml:space="preserve">OT- 4A (8)                                      OCT 5445C Methods II                                </t>
  </si>
  <si>
    <t xml:space="preserve">OT- 4B (8)                                      OCT 5445C Methods II                                </t>
  </si>
  <si>
    <t xml:space="preserve">OT- 4C(8)                                      OCT 5445C Methods II                                </t>
  </si>
  <si>
    <t xml:space="preserve">OT 6A
Assistive Technology
   </t>
  </si>
  <si>
    <t>Need sinks</t>
  </si>
  <si>
    <t xml:space="preserve">Need sinks </t>
  </si>
  <si>
    <t>5:35 pm: 3A enters</t>
  </si>
  <si>
    <t>5:45 pm: 3A enters</t>
  </si>
  <si>
    <t>OPTIONAL
PT-Flex-3A HSC 5130C Patient/Client Care Management 1 Makeup
Prof TBD</t>
  </si>
  <si>
    <t>OPTIONAL
PT-Flex-3B HSC 5130C Patient/Client Care Management 1 Makeup
Prof TBD</t>
  </si>
  <si>
    <t>3A exits</t>
  </si>
  <si>
    <t>3B exits</t>
  </si>
  <si>
    <t>October 26-November 1 Schedule</t>
  </si>
  <si>
    <t>207 A</t>
  </si>
  <si>
    <t>207 B</t>
  </si>
  <si>
    <t>CPE A</t>
  </si>
  <si>
    <t>CPE B</t>
  </si>
  <si>
    <t>204 A</t>
  </si>
  <si>
    <t>204 B</t>
  </si>
  <si>
    <t>Monday 10/26/2020</t>
  </si>
  <si>
    <t>10/26 Cleaning Notes</t>
  </si>
  <si>
    <t>Tuesday 10/27/2020</t>
  </si>
  <si>
    <t>10/27 Cleaning Notes</t>
  </si>
  <si>
    <t>Wednesday 10/28/2020</t>
  </si>
  <si>
    <t>10/28 Cleaning Notes</t>
  </si>
  <si>
    <t>Thursday 10/29/2020</t>
  </si>
  <si>
    <t>10/29 Cleaning Notes</t>
  </si>
  <si>
    <t>Friday 10/30/2020: PT</t>
  </si>
  <si>
    <t>10/30 Cleaning Notes</t>
  </si>
  <si>
    <t>Saturday 10/31/2020
(Term 4 - 14 students for BioAgents labs)
(Term 10 - 31 students for MSK IV labs)</t>
  </si>
  <si>
    <t xml:space="preserve"> Cleaning Notes</t>
  </si>
  <si>
    <t>Sunday, 11/01/2020 
(Term 4 - 14 students for MS II labs)
(Term 10 - 31 students for MSK IV labs / 31 students for NM III labs)</t>
  </si>
  <si>
    <t>DPT Term 2 (58)</t>
  </si>
  <si>
    <t>7:40 am Arrival</t>
  </si>
  <si>
    <t>7:50 am Arrival</t>
  </si>
  <si>
    <t>7:30 am Arrival</t>
  </si>
  <si>
    <t xml:space="preserve">PT-3A
PHT 5350C Musculoskeletal II
</t>
  </si>
  <si>
    <t xml:space="preserve">PT-3B
PHT 5350C Musculoskeletal II
</t>
  </si>
  <si>
    <t xml:space="preserve">PT-3C
PHT 5350C Musculoskeletal II
</t>
  </si>
  <si>
    <t>PT Flex 4A MoveSci II
(7 students)</t>
  </si>
  <si>
    <t>PT Flex 4B MoveSci II
(7 students)</t>
  </si>
  <si>
    <t>PT Flex 10A NM III
(8 students)</t>
  </si>
  <si>
    <t>PT Flex 10B NM III
(8 students)</t>
  </si>
  <si>
    <t>PT Flex 10C NM III
(8 students)</t>
  </si>
  <si>
    <t>PT Flex 10D NM III
(8 students)</t>
  </si>
  <si>
    <t>9:40 am Arrival</t>
  </si>
  <si>
    <t>9:50 am  Arrival</t>
  </si>
  <si>
    <t>9:30 am  Arrival</t>
  </si>
  <si>
    <t>9:55 am Arrival</t>
  </si>
  <si>
    <t>PT Flex 4A BioAgents
(7 students)</t>
  </si>
  <si>
    <t>PT Flex 4B BioAgents
(7 students)</t>
  </si>
  <si>
    <t>PT Flex 10A MSK IV
(6 students)</t>
  </si>
  <si>
    <t>PT Flex 10B MSK IV
(6 students)</t>
  </si>
  <si>
    <t>PT Flex 10C MSK IV
(6 students)</t>
  </si>
  <si>
    <t>PT Flex 10D MSK IV
(6 students +
1 Altered Track)</t>
  </si>
  <si>
    <t xml:space="preserve">PT-3D
PHT 5350C Musculoskeletal II
</t>
  </si>
  <si>
    <t xml:space="preserve">PT-3E
PHT 5350C Musculoskeletal II
</t>
  </si>
  <si>
    <t xml:space="preserve">PT-3F
PHT 5350C Musculoskeletal II
</t>
  </si>
  <si>
    <t xml:space="preserve">PT-4-1E
PHT 5125C Applied Anatomy 1
 </t>
  </si>
  <si>
    <t>November 2-8 Schedule</t>
  </si>
  <si>
    <t>ADL room</t>
  </si>
  <si>
    <t>102/104</t>
  </si>
  <si>
    <t>206AB/ 207</t>
  </si>
  <si>
    <t>301/CPE</t>
  </si>
  <si>
    <t>Monday 11/2/2020</t>
  </si>
  <si>
    <t>11/2 Cleaning Notes:
PLACEHOLDER FOR WHEN ASSESSMENTS ARE SCHEDULED</t>
  </si>
  <si>
    <t>Tuesday 11/3/2020</t>
  </si>
  <si>
    <t>11/3 Cleaning Notes:
PLACEHOLDER FOR WHEN ASSESSMENTS ARE SCHEDULED</t>
  </si>
  <si>
    <t>Wednesday 11/4/2020</t>
  </si>
  <si>
    <t>11/4 Cleaning Notes:
PLACEHOLDER FOR WHEN ASSESSMENTS ARE SCHEDULED</t>
  </si>
  <si>
    <t>Thursday 11/5/2020</t>
  </si>
  <si>
    <t>11/5 Cleaning Notes:
PLACEHOLDER FOR WHEN ASSESSMENTS ARE SCHEDULED</t>
  </si>
  <si>
    <t>Friday 11/6/2020: PT</t>
  </si>
  <si>
    <t>11/6 Cleaning Notes:
PLACEHOLDER FOR WHEN ASSESSMENTS ARE SCHEDULED</t>
  </si>
  <si>
    <t xml:space="preserve">Saturday, 11/7/2020
</t>
  </si>
  <si>
    <t xml:space="preserve">11/7 Cleaning Notes:
</t>
  </si>
  <si>
    <t>Sunday, 11/8/2020</t>
  </si>
  <si>
    <t>11/8 Cleaning Notes:
PLACEHOLDER FOR WHEN ASSESSMENTS ARE SCHEDULED</t>
  </si>
  <si>
    <t>OT Term 2 Day 2 (50)</t>
  </si>
  <si>
    <t>OT Term 2 Day 3 (50)</t>
  </si>
  <si>
    <t xml:space="preserve">PT-6D
PHT 5615C Neuromuscular III
 </t>
  </si>
  <si>
    <t xml:space="preserve">PT-6E
PHT 5615C Neuromuscular III
 </t>
  </si>
  <si>
    <t xml:space="preserve">PT-6F
PHT 5615C Neuromuscular III
</t>
  </si>
  <si>
    <t xml:space="preserve">OT-2D (9)
OCT 5135C Anatomy Applied to Occupation 1
</t>
  </si>
  <si>
    <t xml:space="preserve">OT-2E (9)
OCT 5135C Anatomy Applied to Occupation 1
</t>
  </si>
  <si>
    <t xml:space="preserve">OT-2F (9)
OCT 5135C Anatomy Applied to Occupation 1
</t>
  </si>
  <si>
    <t>OT-2D (9)
HSC  5135C PCM Review</t>
  </si>
  <si>
    <t>OT-2E (9)
HSC  5135C PCM Review</t>
  </si>
  <si>
    <t xml:space="preserve">OT-2F (9)
HSC  5135C PCM Review
</t>
  </si>
  <si>
    <t xml:space="preserve">OT-2D (9)
HSC  5135C PCM Review
</t>
  </si>
  <si>
    <t xml:space="preserve">OT-2E (9)
HSC  5135C PCM Review
</t>
  </si>
  <si>
    <t xml:space="preserve">OT-1A (9)
OCT 5135C Anatomy Applied to Occupation 1
</t>
  </si>
  <si>
    <t xml:space="preserve">OT-1B (9)
OCT 5135C Anatomy Applied to Occupation 1
</t>
  </si>
  <si>
    <t xml:space="preserve">OT-1FC(9)
OCT 5135C Anatomy Applied to Occupation 1
</t>
  </si>
  <si>
    <t xml:space="preserve">OT-1A (9)
HSC  5135C PCM Review
</t>
  </si>
  <si>
    <t xml:space="preserve">OT-1B (9)
HSC  5135C PCM Review
</t>
  </si>
  <si>
    <t xml:space="preserve">OT-1C(9)
HSC  5135C PCM Review
</t>
  </si>
  <si>
    <t xml:space="preserve">OT-2A (9)
HSC  5135C PCM Review
</t>
  </si>
  <si>
    <t xml:space="preserve">OT-2B (9)
HSC  5135C PCM Review
</t>
  </si>
  <si>
    <t xml:space="preserve">OT-2FC(9)
HSC  5135C PCM Review
</t>
  </si>
  <si>
    <t xml:space="preserve">OTF-6A_x000D_
OCT 5410C Clinical Applications in Adulthood _x000D_
</t>
  </si>
  <si>
    <t xml:space="preserve">PT-6A
PHT 5615C Neuromuscular III
 </t>
  </si>
  <si>
    <t xml:space="preserve">PT-6B
PHT 5615C Neuromuscular III
 </t>
  </si>
  <si>
    <t xml:space="preserve">PT-6C
PHT 5615C Neuromuscular III
</t>
  </si>
  <si>
    <t>}+P</t>
  </si>
  <si>
    <t>November 9-15 Schedule</t>
  </si>
  <si>
    <t>OT-1 (45)</t>
  </si>
  <si>
    <t xml:space="preserve">203 B </t>
  </si>
  <si>
    <t>PT Monday 11/9/2020</t>
  </si>
  <si>
    <t>OT Monday 11/9/2020</t>
  </si>
  <si>
    <t>11/9 Cleaning Notes:
PLACEHOLDER FOR WHEN ASSESSMENTS ARE SCHEDULED</t>
  </si>
  <si>
    <t>PT Tuesday 11/10/2020</t>
  </si>
  <si>
    <t>OT Tuesday 11/10/2020</t>
  </si>
  <si>
    <t xml:space="preserve"> PT Wednesday 11/11/20-Veterans Day closed</t>
  </si>
  <si>
    <t>11/11 Cleaning Notes:
PLACEHOLDER FOR WHEN ASSESSMENTS ARE SCHEDULED</t>
  </si>
  <si>
    <t>Thursday 11/12/2020</t>
  </si>
  <si>
    <t>11/12 Cleaning Notes:
PLACEHOLDER FOR WHEN ASSESSMENTS ARE SCHEDULED</t>
  </si>
  <si>
    <t>Thursday 11/12/20</t>
  </si>
  <si>
    <t>Friday 11/13/2020: PT</t>
  </si>
  <si>
    <t>Friday 11/13/20</t>
  </si>
  <si>
    <t>11/13 Cleaning Notes:
PLACEHOLDER FOR WHEN ASSESSMENTS ARE SCHEDULED</t>
  </si>
  <si>
    <t>Saturday, 11/14/2020 
(Term 7 - 23 students for CVP labs)</t>
  </si>
  <si>
    <t>Cleaning</t>
  </si>
  <si>
    <t>Sunday, 11/15/2020 
(Term 1 - 29 students)
(Term 7 - 24 students for MSK III labs)</t>
  </si>
  <si>
    <t>OT Term 1 Intensive 2  Day 1</t>
  </si>
  <si>
    <t>OT Term 1 Intensive 2 Day 2</t>
  </si>
  <si>
    <t>OT Term 3- Day 1</t>
  </si>
  <si>
    <t>OT Term 3- Day 2</t>
  </si>
  <si>
    <t>8:00 am Arrival</t>
  </si>
  <si>
    <t>Terms 3 and 7</t>
  </si>
  <si>
    <t xml:space="preserve">PT Flex 1A 
STM I / AA I
(6 students)
</t>
  </si>
  <si>
    <t xml:space="preserve">PT Flex 1B
STM I / AA I
(6 students)
</t>
  </si>
  <si>
    <t xml:space="preserve">PT Flex 1C 
STM I / AA I
(6 students)
</t>
  </si>
  <si>
    <t xml:space="preserve">PT Flex 1D 
STM I / AA I
(5 students)
 </t>
  </si>
  <si>
    <t xml:space="preserve">PT-2A
PHT 5245C Movement Science I 
   </t>
  </si>
  <si>
    <t xml:space="preserve">PT-2B
PHT 5245C Movement Science I 
   </t>
  </si>
  <si>
    <t>Happy Veterans Day</t>
  </si>
  <si>
    <r>
      <rPr>
        <b/>
        <sz val="10"/>
        <color theme="1"/>
        <rFont val="Calibri"/>
        <family val="2"/>
        <scheme val="minor"/>
      </rPr>
      <t>OT-1C (9)</t>
    </r>
    <r>
      <rPr>
        <sz val="10"/>
        <color theme="1"/>
        <rFont val="Calibri"/>
        <family val="2"/>
        <scheme val="minor"/>
      </rPr>
      <t xml:space="preserve">
OCT 5135C Anatomy Applied to Occupation 1 *Instructors get models from RM201
</t>
    </r>
  </si>
  <si>
    <t>OT-1F (7) 
HSC 5130C    PCM 1</t>
  </si>
  <si>
    <t xml:space="preserve">PT Flex 7A MSK III
(8 students)
</t>
  </si>
  <si>
    <t xml:space="preserve">PT Flex 7B MSK III
(8 students)
</t>
  </si>
  <si>
    <t xml:space="preserve">PT Flex 7C MSK III
(7 students)
</t>
  </si>
  <si>
    <t xml:space="preserve">PT Flex 
AA I Practicals
</t>
  </si>
  <si>
    <t>203 AB</t>
  </si>
  <si>
    <t>204 AB</t>
  </si>
  <si>
    <t>Monday 11/16/2020</t>
  </si>
  <si>
    <t>8/10 Cleaning Notes:
PLACEHOLDER FOR WHEN ASSESSMENTS ARE SCHEDULED</t>
  </si>
  <si>
    <t>Tuesday 11/17/2020</t>
  </si>
  <si>
    <t>8/11 Cleaning Notes:
PLACEHOLDER FOR WHEN ASSESSMENTS ARE SCHEDULED</t>
  </si>
  <si>
    <t>Wednesday 11/18/2020</t>
  </si>
  <si>
    <t>8/12 Cleaning Notes:
PLACEHOLDER FOR WHEN ASSESSMENTS ARE SCHEDULED</t>
  </si>
  <si>
    <t>Thursday 11/19/2020</t>
  </si>
  <si>
    <t>8/13 Cleaning Notes:
PLACEHOLDER FOR WHEN ASSESSMENTS ARE SCHEDULED</t>
  </si>
  <si>
    <t>Friday 11/20/2020: PT</t>
  </si>
  <si>
    <t>Friday 11/20/2020</t>
  </si>
  <si>
    <t>8/14 Cleaning Notes:
PLACEHOLDER FOR WHEN ASSESSMENTS ARE SCHEDULED</t>
  </si>
  <si>
    <t>Saturday 11/21/2020</t>
  </si>
  <si>
    <t>8/15 Cleaning Notes:
PLACEHOLDER FOR WHEN ASSESSMENTS ARE SCHEDULED</t>
  </si>
  <si>
    <t>Sunday 11/22/2020</t>
  </si>
  <si>
    <t>8/16 Cleaning Notes:
PLACEHOLDER FOR WHEN ASSESSMENTS ARE SCHEDULED</t>
  </si>
  <si>
    <t>PT Flex Term 3 (16)</t>
  </si>
  <si>
    <t>PT Flex Term 6 (19)</t>
  </si>
  <si>
    <t>OT-4A OCT 5410C Clinical Applications in Adulthood</t>
  </si>
  <si>
    <t>OT-4B 5410C Clinical Applications in Adulthood</t>
  </si>
  <si>
    <t>OT-4C 5410C Clinical Applications in Adulthood</t>
  </si>
  <si>
    <t>7:35 AM: 4A arrives</t>
  </si>
  <si>
    <t>7:45 AM: 4B arrives</t>
  </si>
  <si>
    <t>4D-4E Staggered entry</t>
  </si>
  <si>
    <t>Staggard entry per practical time</t>
  </si>
  <si>
    <t>PT Residential Term 1 
 Assessment - Students to be Provided Specific Slots.</t>
  </si>
  <si>
    <t xml:space="preserve">PT Residential Term 2 Applied Anatomy II and Movement Science I  Assessment - Students to be Provided Specific Slots. </t>
  </si>
  <si>
    <t>PT Residential Term 3 PHT 5350C Musculoskeletal II and PHT 5315C Neuromuscular I Assessments - Students to be Provided Specific Slots</t>
  </si>
  <si>
    <t>PT-4A
PHT 5450C Musculoskeletal III
Jeff Rot</t>
  </si>
  <si>
    <t>PT-4B
PHT 5450C Musculoskeletal III
Sabrina Wang</t>
  </si>
  <si>
    <t>PT Residential Term 4 PHT 5415C Neuromuscular II Assessments - Students to be Provided Specific Slots.6 students, 3 faculty</t>
  </si>
  <si>
    <t>PT Residential Term 4 and PHT 5420C Cardiovascular and Pulmonary Physical Therapy Assessments - Students to be Provided Specific Slots.</t>
  </si>
  <si>
    <t>Holding Room for NMII and CP Students between Practical Exams</t>
  </si>
  <si>
    <t xml:space="preserve">PT-Term 4 Practicals
PHT 5430C Patient Care Management II
   </t>
  </si>
  <si>
    <t>Flex -3A
PT Flex 
Movement Science I</t>
  </si>
  <si>
    <t>Flex -3B
PT Flex 
Movement Science I</t>
  </si>
  <si>
    <t xml:space="preserve">
PT Flex -6 term 
Movement Science I PRACTICALS</t>
  </si>
  <si>
    <t>8:15 AM: 4C arrives</t>
  </si>
  <si>
    <t>PT-4C
PHT 5450C Musculoskeletal III
Jim Viti</t>
  </si>
  <si>
    <t xml:space="preserve">Flex - 6A 
PHT 5415C Neuromuscular II 
</t>
  </si>
  <si>
    <t xml:space="preserve">Flex - 6B 
PHT 5415C Neuromuscular II 
</t>
  </si>
  <si>
    <t xml:space="preserve">Flex - 6C 
PHT 5415C Neuromuscular II 
</t>
  </si>
  <si>
    <t xml:space="preserve">PT Residential Term 6 Assessments - Students to be Provided Specific Slots. </t>
  </si>
  <si>
    <t>OT-4D 5410C Clinical Applications in Adulthood</t>
  </si>
  <si>
    <t>OT-4E 5410C Clinical Applications in Adulthood</t>
  </si>
  <si>
    <t>OT-4F 5410C Clinical Applications in Adulthood</t>
  </si>
  <si>
    <t>OT-4A (8)                                     OCT 5425 Geriatrics</t>
  </si>
  <si>
    <t xml:space="preserve">PT-Flex-6A
PHT 5430C Patient Care Management II
</t>
  </si>
  <si>
    <t xml:space="preserve">PT-Flex-6B
PHT 5430C Patient Care Management II
</t>
  </si>
  <si>
    <t xml:space="preserve">PT-Flex-6C
PHT 5430C Patient Care Management II
</t>
  </si>
  <si>
    <t>PT Residential Term 4 PHT 5415C Neuromuscular II and PHT 5420C Cardiovascular and Pulmonary Physical Therapy Assessments - Students to be Provided Specific Slots.</t>
  </si>
  <si>
    <t>12:35 PM: Flex-3A arrives</t>
  </si>
  <si>
    <t>12:45 PM: Flex-3B arrives</t>
  </si>
  <si>
    <t>12:55 PM 3C</t>
  </si>
  <si>
    <t>Practical Exams Neuromuscular</t>
  </si>
  <si>
    <t>Practical Exams CP</t>
  </si>
  <si>
    <t>PT-Flex 3A
 PHT 5250C MSK I</t>
  </si>
  <si>
    <t>PT-Flex 3B
 PHT 5250C MSK I</t>
  </si>
  <si>
    <t>PT-Flex 3C
 PHT 5250C MSK I</t>
  </si>
  <si>
    <t>Flex -3A and B
PT Flex 
Movement Science I PRACTICALS</t>
  </si>
  <si>
    <t>PT-4D
PHT 5450C Musculoskeletal III
Amanda Grant</t>
  </si>
  <si>
    <t>PT-4E
PHT 5450C Musculoskeletal III
Jeff Rot</t>
  </si>
  <si>
    <t>PT-4F
PHT 5450C Musculoskeletal III
Jeff Rot</t>
  </si>
  <si>
    <t>PT Residential Term 6 Assessments - Students to be Provided Specific Slots.</t>
  </si>
  <si>
    <t>Flex-6A exits</t>
  </si>
  <si>
    <t>4A-4E Staggered exit</t>
  </si>
  <si>
    <t>6A-6E Staggered exit</t>
  </si>
  <si>
    <t>12:05 PM: 6D arrives</t>
  </si>
  <si>
    <t>12:15 PM: 6E arrives</t>
  </si>
  <si>
    <t>PT-6D
PHT 5615C Neuromuscular III
Lindsay Perry</t>
  </si>
  <si>
    <t>PT-6E
PHT 5615C Neuromuscular III
Kathryn Swanson</t>
  </si>
  <si>
    <t>12:45 PM: 6F arrives</t>
  </si>
  <si>
    <t xml:space="preserve">PT-6F
PHT 5615C Neuromuscular III
Anne Boddy </t>
  </si>
  <si>
    <t>OTA-4A</t>
  </si>
  <si>
    <t>OTA-4B</t>
  </si>
  <si>
    <t>OTA-4C</t>
  </si>
  <si>
    <t>OCT 5410C Clinical Applications in Adulthood</t>
  </si>
  <si>
    <t>7:35 AM: 6A arrives</t>
  </si>
  <si>
    <t>7:45 AM: 6B arrives</t>
  </si>
  <si>
    <t>PT-6A
PHT 5615C Neuromuscular III
Lindsay Perry</t>
  </si>
  <si>
    <t>PT-6B
PHT 5615C Neuromuscular III
Kathryn Swanson</t>
  </si>
  <si>
    <t>8:15 AM: 6C arrives</t>
  </si>
  <si>
    <t xml:space="preserve">PT-6C
PHT 5615C Neuromuscular III
Anne Boddy </t>
  </si>
  <si>
    <t>OTA-4D</t>
  </si>
  <si>
    <t>OTA-4E</t>
  </si>
  <si>
    <t>OTA-4F</t>
  </si>
  <si>
    <t xml:space="preserve">OT- 4FC(8)                                      OCT 5445C Methods II                                </t>
  </si>
  <si>
    <t>November 23-29 Schedule</t>
  </si>
  <si>
    <t>Monday 11/23/2020</t>
  </si>
  <si>
    <t>11/23 Cleaning Notes:
PLACEHOLDER FOR WHEN ASSESSMENTS ARE SCHEDULED</t>
  </si>
  <si>
    <t>Tuesday 11/24/2020</t>
  </si>
  <si>
    <t>11/24 Cleaning Notes:
PLACEHOLDER FOR WHEN ASSESSMENTS ARE SCHEDULED</t>
  </si>
  <si>
    <t>Wednesday 11/25/2020</t>
  </si>
  <si>
    <t>11/25 Cleaning Notes:
PLACEHOLDER FOR WHEN ASSESSMENTS ARE SCHEDULED</t>
  </si>
  <si>
    <t>Thursday 11/26/2020</t>
  </si>
  <si>
    <t>11/26 Cleaning Notes:
PLACEHOLDER FOR WHEN ASSESSMENTS ARE SCHEDULED</t>
  </si>
  <si>
    <t>Friday 11/27/2020</t>
  </si>
  <si>
    <t>11/27 Cleaning Notes:
PLACEHOLDER FOR WHEN ASSESSMENTS ARE SCHEDULED</t>
  </si>
  <si>
    <t>Saturday 11/28/2020</t>
  </si>
  <si>
    <t>Sunday 11/29/2020</t>
  </si>
  <si>
    <t>Remediation</t>
  </si>
  <si>
    <t>Practicals/Remediation</t>
  </si>
  <si>
    <t>PT Residential Term 2 
 PHT 5245C Movement Science I Assessment - Students to be Provided Specific Slots.</t>
  </si>
  <si>
    <t>Happ</t>
  </si>
  <si>
    <t>PT Residential Term 6 
 Open Day if Needed for Remedial Measures and Re-Testing</t>
  </si>
  <si>
    <t>Happy Thankgiving!!                    Thank you to all the amazing faculty and staff that keep excellence in teaching and service at the forefront for our students.</t>
  </si>
  <si>
    <t>Y</t>
  </si>
  <si>
    <t>November 30-December 6 Schedule</t>
  </si>
  <si>
    <t>Monday 11/30/2020</t>
  </si>
  <si>
    <t>11/30 Cleaning Notes:
PLACEHOLDER FOR WHEN ASSESSMENTS ARE SCHEDULED</t>
  </si>
  <si>
    <t>Tuesday 12/1/2020</t>
  </si>
  <si>
    <t>12/1 Cleaning Notes:
PLACEHOLDER FOR WHEN ASSESSMENTS ARE SCHEDULED</t>
  </si>
  <si>
    <t>Wednesday 12/2/2020</t>
  </si>
  <si>
    <t>12/2 Cleaning Notes:
PLACEHOLDER FOR WHEN ASSESSMENTS ARE SCHEDULED</t>
  </si>
  <si>
    <t>Thursday 12/3/2020</t>
  </si>
  <si>
    <t>12/3 Cleaning Notes:
PLACEHOLDER FOR WHEN ASSESSMENTS ARE SCHEDULED</t>
  </si>
  <si>
    <t>Friday 12/4/2020</t>
  </si>
  <si>
    <t>12/4 Cleaning Notes:
PLACEHOLDER FOR WHEN ASSESSMENTS ARE SCHEDULED</t>
  </si>
  <si>
    <t>Saturday 12/5/2020</t>
  </si>
  <si>
    <t>Sunday 12/6/2020</t>
  </si>
  <si>
    <t>PT Residential Term 3 
 Open Day if Needed for Remedial Measures and Re-Testing</t>
  </si>
  <si>
    <t xml:space="preserve">PT Residential Term 4 PHT 5450C Musculoskeletal III and PHT 5430C Patient Care Management II Assessments - Students to be Provided Specific Slots. </t>
  </si>
  <si>
    <t>December 7-13 Schedule</t>
  </si>
  <si>
    <t>Monday 12/7/2020</t>
  </si>
  <si>
    <t>12/7 Cleaning Notes:
PLACEHOLDER FOR WHEN ASSESSMENTS ARE SCHEDULED</t>
  </si>
  <si>
    <t>Tuesday 12/8/2020</t>
  </si>
  <si>
    <t>12/8 Cleaning Notes:
PLACEHOLDER FOR WHEN ASSESSMENTS ARE SCHEDULED</t>
  </si>
  <si>
    <t>Wednesday 12/9/2020</t>
  </si>
  <si>
    <t>12/9 Cleaning Notes:
PLACEHOLDER FOR WHEN ASSESSMENTS ARE SCHEDULED</t>
  </si>
  <si>
    <t>Thursday 12/10/2020</t>
  </si>
  <si>
    <t>12/10 Cleaning Notes:
PLACEHOLDER FOR WHEN ASSESSMENTS ARE SCHEDULED</t>
  </si>
  <si>
    <t>Friday 12/11/2020</t>
  </si>
  <si>
    <t>Friday 12/11: Nursing
-NOTE: CONFIRMING SECTIONS W/ NURSING</t>
  </si>
  <si>
    <t>12/11 Cleaning Notes:
PLACEHOLDER FOR WHEN ASSESSMENTS ARE SCHEDULED</t>
  </si>
  <si>
    <t>Saturday 12/12/2020</t>
  </si>
  <si>
    <t>Saturday 12/12: Nursing
-NOTE: CONFIRMING SECTIONS W/ NURSING</t>
  </si>
  <si>
    <t>Sunday 12/13/2020</t>
  </si>
  <si>
    <t>Sunday 12/13 Nursing
- NOTE: CONFIRMING SECTIONS W/ NURSING</t>
  </si>
  <si>
    <t>Nursing = 29</t>
  </si>
  <si>
    <t>PT Residential Term 1 
HSC 5130C Patient/Client Care Management 1 - 206 A/B, 204, 207
and PHT 5160C Soft Tissue Interventions I Assessments - 102, OT Room, CPE A/B</t>
  </si>
  <si>
    <t>Intros
ADL
Room</t>
  </si>
  <si>
    <t>Overview</t>
  </si>
  <si>
    <t>Joint Injections
Dr. Hartjes
In Patient Ward</t>
  </si>
  <si>
    <t>Suture Workshop
Dr. Hartjes
In Patient Ward</t>
  </si>
  <si>
    <t>Splinting
ADL
Room</t>
  </si>
  <si>
    <t>Ingrown Toenails
Dr. Hartjes
In Patient Ward</t>
  </si>
  <si>
    <t>Break</t>
  </si>
  <si>
    <t>Casting</t>
  </si>
  <si>
    <t>Suturing Workshop</t>
  </si>
  <si>
    <t>Wound Dressing
Dr. Hartjes
In Patient Ward</t>
  </si>
  <si>
    <t>Cryosurgery/
Wart Treatment
Dr. Hartjes
In Patient Ward</t>
  </si>
  <si>
    <t>EKG &amp; CXR 
ADL
Room</t>
  </si>
  <si>
    <t>Lunch</t>
  </si>
  <si>
    <t>Incision and Drainage
Dr. Hartjes
In Patient Ward</t>
  </si>
  <si>
    <t>OSCE Remediation/Re-Test
Dr. Hartjes
Exam
Rooms A or B</t>
  </si>
  <si>
    <t>Use of Currette-Debridement
Dr. Hartjes
In Patient Ward</t>
  </si>
  <si>
    <t>OSCE Check-off
Exam
 or B</t>
  </si>
  <si>
    <t>Skin Lesions/Biopsy
Dr. Hartjes
In Patient Ward</t>
  </si>
  <si>
    <t>Wrap Up
Dr. Hartjes
In Patient Ward</t>
  </si>
  <si>
    <t>Complete SOAP Notes
Debrief
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</si>
</sst>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 (Body)"/>
    </font>
    <font>
      <sz val="12"/>
      <color rgb="FF000000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24"/>
      <color theme="1"/>
      <name val="Calibri (Body)"/>
    </font>
    <font>
      <b/>
      <sz val="10"/>
      <color theme="1"/>
      <name val="Calibri (Body)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6"/>
      <color rgb="FF000000"/>
      <name val="Calibri (Body)"/>
    </font>
    <font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</font>
    <font>
      <sz val="10"/>
      <color rgb="FFC00000"/>
      <name val="Calibri"/>
      <family val="2"/>
    </font>
    <font>
      <sz val="9"/>
      <color rgb="FF000000"/>
      <name val="Calibri"/>
      <family val="2"/>
    </font>
    <font>
      <b/>
      <sz val="10"/>
      <color rgb="FFFFFFFF"/>
      <name val="Calibri"/>
      <family val="2"/>
    </font>
    <font>
      <sz val="9"/>
      <color rgb="FFC00000"/>
      <name val="Calibri"/>
      <family val="2"/>
    </font>
    <font>
      <sz val="16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5817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68E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DF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1F6FF"/>
        <bgColor indexed="64"/>
      </patternFill>
    </fill>
    <fill>
      <patternFill patternType="solid">
        <fgColor rgb="FFFFAF99"/>
        <bgColor indexed="64"/>
      </patternFill>
    </fill>
    <fill>
      <patternFill patternType="solid">
        <fgColor rgb="FF91F6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7E7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68E3FF"/>
        <bgColor rgb="FF000000"/>
      </patternFill>
    </fill>
    <fill>
      <patternFill patternType="solid">
        <fgColor rgb="FFFFAF99"/>
        <bgColor rgb="FF000000"/>
      </patternFill>
    </fill>
    <fill>
      <patternFill patternType="solid">
        <fgColor rgb="FFACB9CA"/>
        <bgColor indexed="64"/>
      </patternFill>
    </fill>
    <fill>
      <patternFill patternType="solid">
        <fgColor theme="7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5" fillId="0" borderId="0"/>
  </cellStyleXfs>
  <cellXfs count="1607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6" borderId="0" xfId="0" applyNumberFormat="1" applyFill="1"/>
    <xf numFmtId="0" fontId="5" fillId="0" borderId="6" xfId="0" applyFont="1" applyFill="1" applyBorder="1"/>
    <xf numFmtId="0" fontId="5" fillId="0" borderId="8" xfId="0" applyFont="1" applyBorder="1"/>
    <xf numFmtId="2" fontId="5" fillId="3" borderId="8" xfId="0" applyNumberFormat="1" applyFont="1" applyFill="1" applyBorder="1"/>
    <xf numFmtId="0" fontId="4" fillId="7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10" xfId="0" applyFont="1" applyBorder="1"/>
    <xf numFmtId="2" fontId="5" fillId="3" borderId="10" xfId="0" applyNumberFormat="1" applyFont="1" applyFill="1" applyBorder="1"/>
    <xf numFmtId="0" fontId="4" fillId="7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2" borderId="14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6" fillId="0" borderId="8" xfId="0" applyFont="1" applyBorder="1" applyAlignment="1">
      <alignment wrapText="1"/>
    </xf>
    <xf numFmtId="0" fontId="7" fillId="8" borderId="0" xfId="0" applyFont="1" applyFill="1"/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0" fillId="10" borderId="1" xfId="0" applyFill="1" applyBorder="1"/>
    <xf numFmtId="1" fontId="3" fillId="10" borderId="1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4" fillId="7" borderId="25" xfId="0" applyFont="1" applyFill="1" applyBorder="1" applyAlignment="1">
      <alignment wrapText="1"/>
    </xf>
    <xf numFmtId="0" fontId="0" fillId="0" borderId="0" xfId="0" applyBorder="1"/>
    <xf numFmtId="16" fontId="0" fillId="5" borderId="3" xfId="0" applyNumberFormat="1" applyFill="1" applyBorder="1"/>
    <xf numFmtId="16" fontId="0" fillId="6" borderId="3" xfId="0" applyNumberFormat="1" applyFill="1" applyBorder="1"/>
    <xf numFmtId="0" fontId="6" fillId="10" borderId="1" xfId="0" applyFont="1" applyFill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8" borderId="0" xfId="0" applyFont="1" applyFill="1" applyAlignment="1">
      <alignment wrapText="1"/>
    </xf>
    <xf numFmtId="0" fontId="5" fillId="0" borderId="7" xfId="0" applyFont="1" applyBorder="1"/>
    <xf numFmtId="0" fontId="5" fillId="0" borderId="9" xfId="0" applyFont="1" applyBorder="1"/>
    <xf numFmtId="0" fontId="0" fillId="0" borderId="25" xfId="0" applyBorder="1"/>
    <xf numFmtId="0" fontId="0" fillId="2" borderId="3" xfId="0" applyFill="1" applyBorder="1"/>
    <xf numFmtId="0" fontId="0" fillId="0" borderId="10" xfId="0" applyBorder="1"/>
    <xf numFmtId="0" fontId="4" fillId="7" borderId="6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26" xfId="0" applyFont="1" applyBorder="1"/>
    <xf numFmtId="0" fontId="5" fillId="0" borderId="27" xfId="0" applyFont="1" applyBorder="1"/>
    <xf numFmtId="0" fontId="4" fillId="7" borderId="28" xfId="0" applyFont="1" applyFill="1" applyBorder="1" applyAlignment="1">
      <alignment wrapText="1"/>
    </xf>
    <xf numFmtId="0" fontId="4" fillId="7" borderId="29" xfId="0" applyFont="1" applyFill="1" applyBorder="1" applyAlignment="1">
      <alignment wrapText="1"/>
    </xf>
    <xf numFmtId="0" fontId="4" fillId="7" borderId="30" xfId="0" applyFont="1" applyFill="1" applyBorder="1" applyAlignment="1">
      <alignment wrapText="1"/>
    </xf>
    <xf numFmtId="2" fontId="5" fillId="3" borderId="1" xfId="0" applyNumberFormat="1" applyFont="1" applyFill="1" applyBorder="1"/>
    <xf numFmtId="0" fontId="0" fillId="2" borderId="0" xfId="0" applyFill="1" applyBorder="1"/>
    <xf numFmtId="2" fontId="5" fillId="3" borderId="25" xfId="0" applyNumberFormat="1" applyFont="1" applyFill="1" applyBorder="1"/>
    <xf numFmtId="0" fontId="5" fillId="0" borderId="16" xfId="0" applyFont="1" applyBorder="1"/>
    <xf numFmtId="0" fontId="5" fillId="0" borderId="31" xfId="0" applyFont="1" applyBorder="1"/>
    <xf numFmtId="0" fontId="5" fillId="0" borderId="1" xfId="0" applyFont="1" applyBorder="1"/>
    <xf numFmtId="0" fontId="8" fillId="9" borderId="1" xfId="0" applyFont="1" applyFill="1" applyBorder="1"/>
    <xf numFmtId="0" fontId="5" fillId="9" borderId="1" xfId="0" applyFont="1" applyFill="1" applyBorder="1"/>
    <xf numFmtId="0" fontId="0" fillId="9" borderId="1" xfId="0" applyFill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8" fillId="10" borderId="1" xfId="0" applyFont="1" applyFill="1" applyBorder="1"/>
    <xf numFmtId="0" fontId="4" fillId="11" borderId="8" xfId="0" applyFont="1" applyFill="1" applyBorder="1" applyAlignment="1">
      <alignment wrapText="1"/>
    </xf>
    <xf numFmtId="0" fontId="4" fillId="11" borderId="10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10" borderId="7" xfId="0" applyFont="1" applyFill="1" applyBorder="1"/>
    <xf numFmtId="0" fontId="5" fillId="10" borderId="9" xfId="0" applyFont="1" applyFill="1" applyBorder="1"/>
    <xf numFmtId="0" fontId="0" fillId="0" borderId="1" xfId="0" applyFill="1" applyBorder="1"/>
    <xf numFmtId="0" fontId="3" fillId="12" borderId="1" xfId="0" applyFont="1" applyFill="1" applyBorder="1"/>
    <xf numFmtId="0" fontId="0" fillId="0" borderId="32" xfId="0" applyBorder="1"/>
    <xf numFmtId="0" fontId="0" fillId="0" borderId="32" xfId="0" applyFill="1" applyBorder="1"/>
    <xf numFmtId="0" fontId="0" fillId="13" borderId="1" xfId="0" applyFill="1" applyBorder="1"/>
    <xf numFmtId="0" fontId="8" fillId="13" borderId="1" xfId="0" applyFont="1" applyFill="1" applyBorder="1"/>
    <xf numFmtId="16" fontId="3" fillId="5" borderId="1" xfId="0" applyNumberFormat="1" applyFont="1" applyFill="1" applyBorder="1"/>
    <xf numFmtId="16" fontId="3" fillId="6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11" fillId="0" borderId="1" xfId="0" applyFont="1" applyBorder="1" applyAlignment="1">
      <alignment wrapText="1"/>
    </xf>
    <xf numFmtId="0" fontId="0" fillId="14" borderId="1" xfId="0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Fill="1" applyBorder="1"/>
    <xf numFmtId="0" fontId="0" fillId="16" borderId="0" xfId="0" applyFill="1"/>
    <xf numFmtId="0" fontId="10" fillId="16" borderId="1" xfId="0" applyFont="1" applyFill="1" applyBorder="1"/>
    <xf numFmtId="0" fontId="0" fillId="0" borderId="25" xfId="0" applyBorder="1" applyAlignment="1">
      <alignment wrapText="1"/>
    </xf>
    <xf numFmtId="0" fontId="0" fillId="14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0" fillId="16" borderId="0" xfId="0" applyFont="1" applyFill="1"/>
    <xf numFmtId="0" fontId="0" fillId="0" borderId="6" xfId="0" applyBorder="1" applyAlignment="1">
      <alignment wrapText="1"/>
    </xf>
    <xf numFmtId="0" fontId="11" fillId="0" borderId="3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14" borderId="6" xfId="0" applyFill="1" applyBorder="1"/>
    <xf numFmtId="16" fontId="0" fillId="14" borderId="1" xfId="0" applyNumberFormat="1" applyFill="1" applyBorder="1"/>
    <xf numFmtId="0" fontId="0" fillId="14" borderId="1" xfId="0" applyFill="1" applyBorder="1"/>
    <xf numFmtId="0" fontId="9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10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16" borderId="1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16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1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0" borderId="25" xfId="0" applyFill="1" applyBorder="1"/>
    <xf numFmtId="0" fontId="0" fillId="15" borderId="1" xfId="0" applyFill="1" applyBorder="1"/>
    <xf numFmtId="0" fontId="0" fillId="5" borderId="1" xfId="0" applyFill="1" applyBorder="1" applyAlignment="1">
      <alignment horizontal="left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0" fillId="0" borderId="1" xfId="0" applyFont="1" applyFill="1" applyBorder="1"/>
    <xf numFmtId="0" fontId="17" fillId="0" borderId="0" xfId="0" applyFont="1"/>
    <xf numFmtId="164" fontId="17" fillId="0" borderId="0" xfId="0" applyNumberFormat="1" applyFont="1" applyBorder="1"/>
    <xf numFmtId="164" fontId="17" fillId="0" borderId="36" xfId="0" applyNumberFormat="1" applyFont="1" applyBorder="1"/>
    <xf numFmtId="0" fontId="17" fillId="0" borderId="36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0" fontId="17" fillId="0" borderId="37" xfId="0" applyFont="1" applyBorder="1"/>
    <xf numFmtId="0" fontId="17" fillId="0" borderId="36" xfId="0" applyFont="1" applyBorder="1"/>
    <xf numFmtId="0" fontId="17" fillId="0" borderId="38" xfId="0" applyFont="1" applyBorder="1"/>
    <xf numFmtId="0" fontId="17" fillId="0" borderId="3" xfId="0" applyFont="1" applyBorder="1"/>
    <xf numFmtId="0" fontId="17" fillId="0" borderId="39" xfId="0" applyFont="1" applyBorder="1"/>
    <xf numFmtId="0" fontId="16" fillId="0" borderId="0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6" xfId="0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40" xfId="0" applyFont="1" applyBorder="1"/>
    <xf numFmtId="0" fontId="17" fillId="0" borderId="42" xfId="0" applyFont="1" applyBorder="1"/>
    <xf numFmtId="0" fontId="17" fillId="0" borderId="0" xfId="0" applyFont="1" applyAlignment="1">
      <alignment horizontal="center" vertical="center"/>
    </xf>
    <xf numFmtId="11" fontId="17" fillId="0" borderId="0" xfId="0" applyNumberFormat="1" applyFont="1"/>
    <xf numFmtId="11" fontId="17" fillId="0" borderId="0" xfId="0" applyNumberFormat="1" applyFont="1" applyBorder="1"/>
    <xf numFmtId="11" fontId="17" fillId="0" borderId="36" xfId="0" applyNumberFormat="1" applyFont="1" applyFill="1" applyBorder="1"/>
    <xf numFmtId="11" fontId="17" fillId="0" borderId="0" xfId="0" applyNumberFormat="1" applyFont="1" applyFill="1" applyBorder="1"/>
    <xf numFmtId="11" fontId="17" fillId="0" borderId="37" xfId="0" applyNumberFormat="1" applyFont="1" applyBorder="1"/>
    <xf numFmtId="11" fontId="17" fillId="0" borderId="36" xfId="0" applyNumberFormat="1" applyFont="1" applyBorder="1"/>
    <xf numFmtId="11" fontId="16" fillId="0" borderId="0" xfId="0" applyNumberFormat="1" applyFont="1" applyFill="1" applyBorder="1" applyAlignment="1">
      <alignment vertical="center" wrapText="1"/>
    </xf>
    <xf numFmtId="11" fontId="16" fillId="0" borderId="36" xfId="0" applyNumberFormat="1" applyFont="1" applyFill="1" applyBorder="1" applyAlignment="1">
      <alignment vertical="center" wrapText="1"/>
    </xf>
    <xf numFmtId="11" fontId="17" fillId="0" borderId="0" xfId="0" applyNumberFormat="1" applyFont="1" applyFill="1" applyBorder="1" applyAlignment="1">
      <alignment vertical="center" wrapText="1"/>
    </xf>
    <xf numFmtId="11" fontId="17" fillId="0" borderId="38" xfId="0" applyNumberFormat="1" applyFont="1" applyBorder="1"/>
    <xf numFmtId="11" fontId="17" fillId="0" borderId="3" xfId="0" applyNumberFormat="1" applyFont="1" applyBorder="1"/>
    <xf numFmtId="11" fontId="17" fillId="0" borderId="39" xfId="0" applyNumberFormat="1" applyFont="1" applyBorder="1"/>
    <xf numFmtId="11" fontId="17" fillId="0" borderId="40" xfId="0" applyNumberFormat="1" applyFont="1" applyBorder="1"/>
    <xf numFmtId="0" fontId="17" fillId="16" borderId="0" xfId="0" applyFont="1" applyFill="1"/>
    <xf numFmtId="0" fontId="7" fillId="8" borderId="32" xfId="0" applyFont="1" applyFill="1" applyBorder="1" applyAlignment="1">
      <alignment wrapText="1"/>
    </xf>
    <xf numFmtId="0" fontId="8" fillId="0" borderId="0" xfId="0" applyFont="1" applyBorder="1"/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1" fontId="21" fillId="0" borderId="0" xfId="0" applyNumberFormat="1" applyFont="1" applyFill="1" applyBorder="1" applyAlignment="1">
      <alignment vertical="center"/>
    </xf>
    <xf numFmtId="11" fontId="21" fillId="0" borderId="36" xfId="0" applyNumberFormat="1" applyFont="1" applyFill="1" applyBorder="1"/>
    <xf numFmtId="11" fontId="21" fillId="0" borderId="0" xfId="0" applyNumberFormat="1" applyFont="1" applyFill="1" applyBorder="1" applyAlignment="1">
      <alignment vertical="center" wrapText="1"/>
    </xf>
    <xf numFmtId="11" fontId="21" fillId="0" borderId="36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20" fontId="21" fillId="0" borderId="36" xfId="0" applyNumberFormat="1" applyFont="1" applyBorder="1" applyAlignment="1">
      <alignment vertical="center"/>
    </xf>
    <xf numFmtId="20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1" fontId="21" fillId="0" borderId="36" xfId="0" applyNumberFormat="1" applyFont="1" applyBorder="1"/>
    <xf numFmtId="11" fontId="21" fillId="0" borderId="0" xfId="0" applyNumberFormat="1" applyFont="1" applyBorder="1"/>
    <xf numFmtId="20" fontId="21" fillId="0" borderId="0" xfId="0" applyNumberFormat="1" applyFont="1" applyBorder="1" applyAlignment="1">
      <alignment vertical="center"/>
    </xf>
    <xf numFmtId="0" fontId="0" fillId="0" borderId="36" xfId="0" applyBorder="1"/>
    <xf numFmtId="0" fontId="0" fillId="0" borderId="0" xfId="0" applyFill="1" applyBorder="1"/>
    <xf numFmtId="0" fontId="0" fillId="0" borderId="37" xfId="0" applyBorder="1"/>
    <xf numFmtId="0" fontId="21" fillId="0" borderId="40" xfId="0" applyFont="1" applyFill="1" applyBorder="1" applyAlignment="1">
      <alignment vertical="center" wrapText="1"/>
    </xf>
    <xf numFmtId="11" fontId="21" fillId="0" borderId="40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20" fontId="21" fillId="0" borderId="40" xfId="0" applyNumberFormat="1" applyFont="1" applyFill="1" applyBorder="1" applyAlignment="1">
      <alignment vertical="center" wrapText="1"/>
    </xf>
    <xf numFmtId="0" fontId="21" fillId="0" borderId="4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vertical="center" wrapText="1"/>
    </xf>
    <xf numFmtId="20" fontId="21" fillId="0" borderId="37" xfId="0" applyNumberFormat="1" applyFont="1" applyFill="1" applyBorder="1" applyAlignment="1">
      <alignment vertical="center" wrapText="1"/>
    </xf>
    <xf numFmtId="0" fontId="21" fillId="0" borderId="39" xfId="0" applyFont="1" applyFill="1" applyBorder="1" applyAlignment="1">
      <alignment vertical="center" wrapText="1"/>
    </xf>
    <xf numFmtId="11" fontId="21" fillId="0" borderId="0" xfId="0" applyNumberFormat="1" applyFont="1" applyFill="1" applyBorder="1"/>
    <xf numFmtId="11" fontId="26" fillId="0" borderId="40" xfId="0" applyNumberFormat="1" applyFont="1" applyFill="1" applyBorder="1" applyAlignment="1">
      <alignment vertical="center" wrapText="1"/>
    </xf>
    <xf numFmtId="12" fontId="21" fillId="9" borderId="4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vertical="center"/>
    </xf>
    <xf numFmtId="0" fontId="17" fillId="0" borderId="37" xfId="0" applyFont="1" applyFill="1" applyBorder="1"/>
    <xf numFmtId="0" fontId="18" fillId="0" borderId="36" xfId="0" applyFont="1" applyFill="1" applyBorder="1" applyAlignment="1">
      <alignment vertical="center" wrapText="1"/>
    </xf>
    <xf numFmtId="11" fontId="21" fillId="0" borderId="37" xfId="0" applyNumberFormat="1" applyFont="1" applyFill="1" applyBorder="1" applyAlignment="1">
      <alignment vertical="center" wrapText="1"/>
    </xf>
    <xf numFmtId="11" fontId="26" fillId="0" borderId="37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vertical="center"/>
    </xf>
    <xf numFmtId="11" fontId="21" fillId="0" borderId="37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1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7" fillId="0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1" fontId="17" fillId="0" borderId="0" xfId="0" applyNumberFormat="1" applyFont="1" applyAlignment="1">
      <alignment vertical="center" wrapText="1"/>
    </xf>
    <xf numFmtId="0" fontId="17" fillId="0" borderId="46" xfId="0" applyFont="1" applyBorder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6" fontId="17" fillId="0" borderId="0" xfId="0" applyNumberFormat="1" applyFont="1"/>
    <xf numFmtId="11" fontId="20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17" fillId="0" borderId="0" xfId="0" applyNumberFormat="1" applyFont="1"/>
    <xf numFmtId="0" fontId="1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2" borderId="0" xfId="0" applyFont="1" applyFill="1" applyAlignment="1">
      <alignment horizontal="center" vertical="center"/>
    </xf>
    <xf numFmtId="11" fontId="21" fillId="0" borderId="0" xfId="0" applyNumberFormat="1" applyFont="1" applyBorder="1" applyAlignment="1">
      <alignment vertical="center" wrapText="1"/>
    </xf>
    <xf numFmtId="0" fontId="17" fillId="0" borderId="34" xfId="0" applyFont="1" applyBorder="1"/>
    <xf numFmtId="11" fontId="29" fillId="0" borderId="0" xfId="0" applyNumberFormat="1" applyFont="1" applyBorder="1" applyAlignment="1">
      <alignment vertical="center" wrapText="1"/>
    </xf>
    <xf numFmtId="0" fontId="11" fillId="32" borderId="51" xfId="0" applyFont="1" applyFill="1" applyBorder="1" applyAlignment="1">
      <alignment horizontal="right" vertical="center"/>
    </xf>
    <xf numFmtId="0" fontId="31" fillId="32" borderId="51" xfId="0" applyFont="1" applyFill="1" applyBorder="1" applyAlignment="1">
      <alignment vertical="center"/>
    </xf>
    <xf numFmtId="164" fontId="17" fillId="0" borderId="3" xfId="0" applyNumberFormat="1" applyFont="1" applyBorder="1"/>
    <xf numFmtId="164" fontId="17" fillId="0" borderId="38" xfId="0" applyNumberFormat="1" applyFont="1" applyBorder="1"/>
    <xf numFmtId="0" fontId="11" fillId="9" borderId="0" xfId="0" applyFont="1" applyFill="1" applyAlignment="1">
      <alignment horizontal="center" vertical="center"/>
    </xf>
    <xf numFmtId="20" fontId="9" fillId="0" borderId="0" xfId="0" applyNumberFormat="1" applyFont="1" applyBorder="1"/>
    <xf numFmtId="0" fontId="31" fillId="32" borderId="51" xfId="0" applyFont="1" applyFill="1" applyBorder="1" applyAlignment="1">
      <alignment horizontal="right" vertical="center"/>
    </xf>
    <xf numFmtId="0" fontId="22" fillId="13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11" fontId="21" fillId="0" borderId="40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/>
    </xf>
    <xf numFmtId="0" fontId="17" fillId="0" borderId="53" xfId="0" applyFont="1" applyBorder="1"/>
    <xf numFmtId="0" fontId="17" fillId="0" borderId="0" xfId="0" applyNumberFormat="1" applyFont="1" applyAlignment="1">
      <alignment horizontal="center"/>
    </xf>
    <xf numFmtId="20" fontId="21" fillId="0" borderId="0" xfId="0" applyNumberFormat="1" applyFont="1" applyBorder="1"/>
    <xf numFmtId="0" fontId="4" fillId="0" borderId="0" xfId="0" applyFont="1" applyFill="1" applyBorder="1" applyAlignment="1">
      <alignment vertical="center" wrapText="1"/>
    </xf>
    <xf numFmtId="11" fontId="29" fillId="0" borderId="0" xfId="0" applyNumberFormat="1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/>
    <xf numFmtId="11" fontId="17" fillId="0" borderId="30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33" fillId="0" borderId="0" xfId="0" applyFont="1" applyBorder="1"/>
    <xf numFmtId="0" fontId="33" fillId="0" borderId="0" xfId="0" applyFont="1" applyBorder="1" applyAlignment="1">
      <alignment horizontal="left" wrapText="1"/>
    </xf>
    <xf numFmtId="0" fontId="27" fillId="0" borderId="0" xfId="0" applyFont="1" applyBorder="1"/>
    <xf numFmtId="0" fontId="27" fillId="0" borderId="0" xfId="0" applyFont="1" applyAlignment="1">
      <alignment wrapText="1"/>
    </xf>
    <xf numFmtId="0" fontId="27" fillId="0" borderId="0" xfId="0" applyFont="1"/>
    <xf numFmtId="0" fontId="27" fillId="16" borderId="0" xfId="0" applyFont="1" applyFill="1"/>
    <xf numFmtId="16" fontId="28" fillId="9" borderId="45" xfId="0" applyNumberFormat="1" applyFont="1" applyFill="1" applyBorder="1" applyAlignment="1">
      <alignment horizontal="center"/>
    </xf>
    <xf numFmtId="16" fontId="28" fillId="9" borderId="41" xfId="0" applyNumberFormat="1" applyFont="1" applyFill="1" applyBorder="1" applyAlignment="1">
      <alignment horizontal="center" vertical="center" wrapText="1"/>
    </xf>
    <xf numFmtId="16" fontId="28" fillId="9" borderId="34" xfId="0" applyNumberFormat="1" applyFont="1" applyFill="1" applyBorder="1" applyAlignment="1">
      <alignment horizontal="center" vertical="center" wrapText="1"/>
    </xf>
    <xf numFmtId="16" fontId="28" fillId="9" borderId="2" xfId="0" applyNumberFormat="1" applyFont="1" applyFill="1" applyBorder="1" applyAlignment="1">
      <alignment horizontal="center" vertical="center" wrapText="1"/>
    </xf>
    <xf numFmtId="11" fontId="27" fillId="0" borderId="0" xfId="0" applyNumberFormat="1" applyFont="1"/>
    <xf numFmtId="0" fontId="29" fillId="0" borderId="57" xfId="0" applyFont="1" applyBorder="1"/>
    <xf numFmtId="0" fontId="29" fillId="0" borderId="58" xfId="0" applyFont="1" applyBorder="1"/>
    <xf numFmtId="164" fontId="17" fillId="0" borderId="0" xfId="0" applyNumberFormat="1" applyFont="1" applyFill="1" applyBorder="1"/>
    <xf numFmtId="0" fontId="17" fillId="0" borderId="0" xfId="0" applyFont="1" applyFill="1" applyAlignment="1"/>
    <xf numFmtId="11" fontId="29" fillId="0" borderId="0" xfId="0" applyNumberFormat="1" applyFont="1" applyFill="1" applyBorder="1" applyAlignment="1">
      <alignment vertical="center" wrapText="1"/>
    </xf>
    <xf numFmtId="12" fontId="28" fillId="9" borderId="41" xfId="0" applyNumberFormat="1" applyFont="1" applyFill="1" applyBorder="1" applyAlignment="1">
      <alignment horizontal="center" vertical="center" wrapText="1"/>
    </xf>
    <xf numFmtId="12" fontId="28" fillId="9" borderId="34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0" fontId="17" fillId="0" borderId="3" xfId="0" applyFont="1" applyFill="1" applyBorder="1"/>
    <xf numFmtId="20" fontId="21" fillId="0" borderId="0" xfId="0" applyNumberFormat="1" applyFont="1" applyFill="1"/>
    <xf numFmtId="0" fontId="31" fillId="32" borderId="0" xfId="0" applyFont="1" applyFill="1" applyBorder="1" applyAlignment="1">
      <alignment vertical="center"/>
    </xf>
    <xf numFmtId="11" fontId="20" fillId="0" borderId="0" xfId="0" applyNumberFormat="1" applyFont="1" applyFill="1" applyBorder="1" applyAlignment="1">
      <alignment vertical="center" wrapText="1"/>
    </xf>
    <xf numFmtId="0" fontId="17" fillId="51" borderId="0" xfId="0" applyFont="1" applyFill="1"/>
    <xf numFmtId="0" fontId="17" fillId="51" borderId="0" xfId="0" applyFont="1" applyFill="1" applyBorder="1"/>
    <xf numFmtId="11" fontId="17" fillId="51" borderId="0" xfId="0" applyNumberFormat="1" applyFont="1" applyFill="1" applyBorder="1"/>
    <xf numFmtId="0" fontId="17" fillId="51" borderId="3" xfId="0" applyFont="1" applyFill="1" applyBorder="1"/>
    <xf numFmtId="0" fontId="17" fillId="0" borderId="0" xfId="0" applyFont="1" applyFill="1" applyBorder="1" applyAlignment="1">
      <alignment horizontal="center"/>
    </xf>
    <xf numFmtId="20" fontId="9" fillId="0" borderId="0" xfId="0" applyNumberFormat="1" applyFont="1" applyFill="1" applyBorder="1"/>
    <xf numFmtId="20" fontId="21" fillId="0" borderId="0" xfId="0" applyNumberFormat="1" applyFont="1" applyFill="1" applyBorder="1"/>
    <xf numFmtId="20" fontId="9" fillId="0" borderId="0" xfId="0" applyNumberFormat="1" applyFont="1" applyFill="1"/>
    <xf numFmtId="0" fontId="21" fillId="0" borderId="0" xfId="0" applyFont="1" applyFill="1" applyBorder="1" applyAlignment="1"/>
    <xf numFmtId="0" fontId="17" fillId="51" borderId="0" xfId="0" applyFont="1" applyFill="1" applyAlignment="1">
      <alignment horizontal="center"/>
    </xf>
    <xf numFmtId="20" fontId="21" fillId="51" borderId="0" xfId="0" applyNumberFormat="1" applyFont="1" applyFill="1" applyAlignment="1">
      <alignment vertical="center"/>
    </xf>
    <xf numFmtId="11" fontId="27" fillId="9" borderId="2" xfId="0" applyNumberFormat="1" applyFont="1" applyFill="1" applyBorder="1" applyAlignment="1"/>
    <xf numFmtId="0" fontId="21" fillId="0" borderId="38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11" fontId="11" fillId="0" borderId="0" xfId="0" applyNumberFormat="1" applyFont="1"/>
    <xf numFmtId="0" fontId="11" fillId="0" borderId="34" xfId="0" applyFont="1" applyBorder="1"/>
    <xf numFmtId="0" fontId="11" fillId="0" borderId="36" xfId="0" applyFont="1" applyBorder="1"/>
    <xf numFmtId="11" fontId="11" fillId="0" borderId="36" xfId="0" applyNumberFormat="1" applyFont="1" applyBorder="1"/>
    <xf numFmtId="11" fontId="11" fillId="0" borderId="0" xfId="0" applyNumberFormat="1" applyFont="1" applyBorder="1"/>
    <xf numFmtId="164" fontId="11" fillId="0" borderId="0" xfId="0" applyNumberFormat="1" applyFont="1" applyBorder="1"/>
    <xf numFmtId="11" fontId="11" fillId="0" borderId="0" xfId="0" applyNumberFormat="1" applyFont="1" applyFill="1" applyBorder="1"/>
    <xf numFmtId="0" fontId="11" fillId="0" borderId="0" xfId="0" applyFont="1" applyBorder="1"/>
    <xf numFmtId="11" fontId="11" fillId="0" borderId="0" xfId="0" applyNumberFormat="1" applyFont="1" applyBorder="1" applyAlignment="1"/>
    <xf numFmtId="0" fontId="11" fillId="0" borderId="0" xfId="0" applyFont="1"/>
    <xf numFmtId="11" fontId="11" fillId="51" borderId="0" xfId="0" applyNumberFormat="1" applyFont="1" applyFill="1" applyBorder="1"/>
    <xf numFmtId="20" fontId="13" fillId="0" borderId="0" xfId="0" applyNumberFormat="1" applyFont="1" applyAlignment="1">
      <alignment vertical="center"/>
    </xf>
    <xf numFmtId="0" fontId="11" fillId="0" borderId="0" xfId="0" applyFont="1" applyFill="1"/>
    <xf numFmtId="20" fontId="13" fillId="0" borderId="36" xfId="0" applyNumberFormat="1" applyFont="1" applyBorder="1" applyAlignment="1">
      <alignment vertical="center"/>
    </xf>
    <xf numFmtId="20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wrapText="1"/>
    </xf>
    <xf numFmtId="0" fontId="11" fillId="51" borderId="0" xfId="0" applyFont="1" applyFill="1" applyBorder="1"/>
    <xf numFmtId="11" fontId="13" fillId="0" borderId="36" xfId="0" applyNumberFormat="1" applyFont="1" applyBorder="1"/>
    <xf numFmtId="11" fontId="13" fillId="0" borderId="0" xfId="0" applyNumberFormat="1" applyFont="1" applyBorder="1"/>
    <xf numFmtId="11" fontId="11" fillId="0" borderId="0" xfId="0" applyNumberFormat="1" applyFont="1" applyBorder="1" applyAlignment="1">
      <alignment vertical="center" wrapText="1"/>
    </xf>
    <xf numFmtId="11" fontId="38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1" fontId="11" fillId="51" borderId="0" xfId="0" applyNumberFormat="1" applyFont="1" applyFill="1" applyBorder="1" applyAlignment="1">
      <alignment vertical="center" wrapText="1"/>
    </xf>
    <xf numFmtId="11" fontId="38" fillId="0" borderId="0" xfId="0" applyNumberFormat="1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11" fontId="38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Alignment="1">
      <alignment vertical="center" wrapText="1"/>
    </xf>
    <xf numFmtId="11" fontId="13" fillId="0" borderId="0" xfId="0" applyNumberFormat="1" applyFont="1" applyBorder="1" applyAlignment="1">
      <alignment vertical="center" wrapText="1"/>
    </xf>
    <xf numFmtId="11" fontId="11" fillId="0" borderId="0" xfId="0" applyNumberFormat="1" applyFont="1" applyFill="1" applyBorder="1" applyAlignment="1">
      <alignment vertical="center" wrapText="1"/>
    </xf>
    <xf numFmtId="11" fontId="11" fillId="0" borderId="0" xfId="0" applyNumberFormat="1" applyFont="1" applyFill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36" xfId="0" applyFont="1" applyFill="1" applyBorder="1"/>
    <xf numFmtId="164" fontId="11" fillId="0" borderId="0" xfId="0" applyNumberFormat="1" applyFont="1"/>
    <xf numFmtId="0" fontId="11" fillId="0" borderId="37" xfId="0" applyFont="1" applyBorder="1"/>
    <xf numFmtId="0" fontId="11" fillId="0" borderId="0" xfId="0" applyFont="1" applyFill="1" applyBorder="1" applyAlignment="1"/>
    <xf numFmtId="0" fontId="13" fillId="0" borderId="37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11" fontId="11" fillId="0" borderId="37" xfId="0" applyNumberFormat="1" applyFont="1" applyFill="1" applyBorder="1"/>
    <xf numFmtId="164" fontId="11" fillId="0" borderId="36" xfId="0" applyNumberFormat="1" applyFont="1" applyBorder="1"/>
    <xf numFmtId="20" fontId="13" fillId="0" borderId="0" xfId="0" applyNumberFormat="1" applyFont="1"/>
    <xf numFmtId="20" fontId="13" fillId="0" borderId="36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20" fontId="13" fillId="0" borderId="0" xfId="0" applyNumberFormat="1" applyFont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3" fillId="0" borderId="37" xfId="0" applyFont="1" applyBorder="1" applyAlignment="1">
      <alignment vertical="center" wrapText="1"/>
    </xf>
    <xf numFmtId="20" fontId="13" fillId="0" borderId="0" xfId="0" applyNumberFormat="1" applyFont="1" applyFill="1" applyAlignment="1">
      <alignment vertical="center"/>
    </xf>
    <xf numFmtId="0" fontId="13" fillId="0" borderId="37" xfId="0" applyFont="1" applyFill="1" applyBorder="1" applyAlignment="1">
      <alignment vertical="top" wrapText="1"/>
    </xf>
    <xf numFmtId="0" fontId="11" fillId="51" borderId="0" xfId="0" applyFont="1" applyFill="1" applyBorder="1" applyAlignment="1">
      <alignment vertical="center" wrapText="1"/>
    </xf>
    <xf numFmtId="20" fontId="13" fillId="0" borderId="0" xfId="0" applyNumberFormat="1" applyFont="1" applyBorder="1" applyAlignment="1">
      <alignment vertical="center"/>
    </xf>
    <xf numFmtId="11" fontId="11" fillId="0" borderId="37" xfId="0" applyNumberFormat="1" applyFont="1" applyBorder="1"/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center"/>
    </xf>
    <xf numFmtId="11" fontId="31" fillId="0" borderId="37" xfId="0" applyNumberFormat="1" applyFont="1" applyBorder="1" applyAlignment="1">
      <alignment vertical="center" wrapText="1"/>
    </xf>
    <xf numFmtId="11" fontId="11" fillId="0" borderId="0" xfId="0" applyNumberFormat="1" applyFont="1" applyAlignment="1">
      <alignment vertical="center" wrapText="1"/>
    </xf>
    <xf numFmtId="0" fontId="11" fillId="0" borderId="37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11" fontId="11" fillId="0" borderId="3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0" fontId="13" fillId="0" borderId="0" xfId="0" applyNumberFormat="1" applyFont="1" applyFill="1" applyBorder="1" applyAlignment="1">
      <alignment vertical="center" wrapText="1"/>
    </xf>
    <xf numFmtId="20" fontId="13" fillId="0" borderId="37" xfId="0" applyNumberFormat="1" applyFont="1" applyFill="1" applyBorder="1" applyAlignment="1">
      <alignment vertical="center" wrapText="1"/>
    </xf>
    <xf numFmtId="20" fontId="13" fillId="0" borderId="37" xfId="0" applyNumberFormat="1" applyFont="1" applyBorder="1" applyAlignment="1">
      <alignment vertical="center" wrapText="1"/>
    </xf>
    <xf numFmtId="0" fontId="11" fillId="0" borderId="37" xfId="0" applyFont="1" applyFill="1" applyBorder="1"/>
    <xf numFmtId="11" fontId="11" fillId="0" borderId="36" xfId="0" applyNumberFormat="1" applyFont="1" applyFill="1" applyBorder="1" applyAlignment="1">
      <alignment vertical="center" wrapText="1"/>
    </xf>
    <xf numFmtId="11" fontId="11" fillId="0" borderId="36" xfId="0" applyNumberFormat="1" applyFont="1" applyFill="1" applyBorder="1"/>
    <xf numFmtId="0" fontId="30" fillId="0" borderId="36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11" fontId="31" fillId="0" borderId="36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3" xfId="0" applyFont="1" applyBorder="1"/>
    <xf numFmtId="0" fontId="11" fillId="0" borderId="38" xfId="0" applyFont="1" applyBorder="1"/>
    <xf numFmtId="164" fontId="11" fillId="0" borderId="38" xfId="0" applyNumberFormat="1" applyFont="1" applyBorder="1"/>
    <xf numFmtId="0" fontId="11" fillId="0" borderId="39" xfId="0" applyFont="1" applyBorder="1"/>
    <xf numFmtId="0" fontId="11" fillId="0" borderId="41" xfId="0" applyFont="1" applyFill="1" applyBorder="1"/>
    <xf numFmtId="0" fontId="11" fillId="0" borderId="40" xfId="0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 applyAlignment="1"/>
    <xf numFmtId="0" fontId="11" fillId="0" borderId="37" xfId="0" applyFont="1" applyBorder="1" applyAlignment="1">
      <alignment vertical="center" wrapText="1"/>
    </xf>
    <xf numFmtId="20" fontId="13" fillId="0" borderId="40" xfId="0" applyNumberFormat="1" applyFont="1" applyFill="1" applyBorder="1" applyAlignment="1">
      <alignment vertical="center" wrapText="1"/>
    </xf>
    <xf numFmtId="11" fontId="11" fillId="0" borderId="30" xfId="0" applyNumberFormat="1" applyFont="1" applyFill="1" applyBorder="1" applyAlignment="1">
      <alignment vertical="center" wrapText="1"/>
    </xf>
    <xf numFmtId="0" fontId="13" fillId="0" borderId="56" xfId="0" applyFont="1" applyFill="1" applyBorder="1" applyAlignment="1"/>
    <xf numFmtId="0" fontId="13" fillId="0" borderId="59" xfId="0" applyFont="1" applyFill="1" applyBorder="1" applyAlignment="1"/>
    <xf numFmtId="0" fontId="13" fillId="0" borderId="0" xfId="0" applyFont="1" applyFill="1" applyAlignment="1"/>
    <xf numFmtId="0" fontId="13" fillId="0" borderId="60" xfId="0" applyFont="1" applyFill="1" applyBorder="1" applyAlignment="1"/>
    <xf numFmtId="0" fontId="13" fillId="0" borderId="0" xfId="0" applyFont="1" applyFill="1" applyAlignment="1">
      <alignment vertical="center"/>
    </xf>
    <xf numFmtId="11" fontId="11" fillId="0" borderId="6" xfId="0" applyNumberFormat="1" applyFont="1" applyFill="1" applyBorder="1" applyAlignment="1">
      <alignment vertical="center" wrapText="1"/>
    </xf>
    <xf numFmtId="164" fontId="38" fillId="0" borderId="0" xfId="0" applyNumberFormat="1" applyFont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 wrapText="1"/>
    </xf>
    <xf numFmtId="0" fontId="13" fillId="0" borderId="56" xfId="0" applyFont="1" applyBorder="1"/>
    <xf numFmtId="0" fontId="13" fillId="0" borderId="59" xfId="0" applyFont="1" applyBorder="1"/>
    <xf numFmtId="0" fontId="13" fillId="0" borderId="60" xfId="0" applyFont="1" applyBorder="1"/>
    <xf numFmtId="0" fontId="38" fillId="0" borderId="0" xfId="0" applyFont="1" applyFill="1" applyBorder="1"/>
    <xf numFmtId="11" fontId="38" fillId="0" borderId="0" xfId="0" applyNumberFormat="1" applyFont="1" applyFill="1" applyAlignment="1">
      <alignment vertical="center" wrapText="1"/>
    </xf>
    <xf numFmtId="11" fontId="38" fillId="0" borderId="0" xfId="0" applyNumberFormat="1" applyFont="1" applyAlignment="1">
      <alignment vertical="center" wrapText="1"/>
    </xf>
    <xf numFmtId="11" fontId="30" fillId="0" borderId="36" xfId="0" applyNumberFormat="1" applyFont="1" applyFill="1" applyBorder="1" applyAlignment="1">
      <alignment vertical="center" wrapText="1"/>
    </xf>
    <xf numFmtId="11" fontId="30" fillId="0" borderId="0" xfId="0" applyNumberFormat="1" applyFont="1" applyFill="1" applyBorder="1" applyAlignment="1">
      <alignment vertical="center" wrapText="1"/>
    </xf>
    <xf numFmtId="11" fontId="11" fillId="0" borderId="37" xfId="0" applyNumberFormat="1" applyFont="1" applyBorder="1" applyAlignment="1">
      <alignment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53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53" xfId="0" applyFont="1" applyBorder="1" applyAlignment="1">
      <alignment vertical="center" wrapText="1"/>
    </xf>
    <xf numFmtId="11" fontId="11" fillId="0" borderId="36" xfId="0" applyNumberFormat="1" applyFont="1" applyBorder="1" applyAlignment="1">
      <alignment horizontal="center" vertical="center" wrapText="1"/>
    </xf>
    <xf numFmtId="0" fontId="40" fillId="0" borderId="37" xfId="0" applyFont="1" applyBorder="1" applyAlignment="1">
      <alignment vertical="center" wrapText="1"/>
    </xf>
    <xf numFmtId="0" fontId="40" fillId="0" borderId="37" xfId="0" applyFont="1" applyFill="1" applyBorder="1" applyAlignment="1">
      <alignment vertical="center" wrapText="1"/>
    </xf>
    <xf numFmtId="0" fontId="40" fillId="0" borderId="53" xfId="0" applyFont="1" applyFill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11" fontId="11" fillId="37" borderId="36" xfId="0" applyNumberFormat="1" applyFont="1" applyFill="1" applyBorder="1" applyAlignment="1">
      <alignment vertical="center" wrapText="1"/>
    </xf>
    <xf numFmtId="11" fontId="11" fillId="37" borderId="0" xfId="0" applyNumberFormat="1" applyFont="1" applyFill="1" applyBorder="1" applyAlignment="1">
      <alignment vertical="center" wrapText="1"/>
    </xf>
    <xf numFmtId="11" fontId="11" fillId="37" borderId="0" xfId="0" applyNumberFormat="1" applyFont="1" applyFill="1" applyAlignment="1">
      <alignment vertical="center" wrapText="1"/>
    </xf>
    <xf numFmtId="11" fontId="11" fillId="0" borderId="37" xfId="0" applyNumberFormat="1" applyFont="1" applyFill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1" fontId="13" fillId="0" borderId="0" xfId="0" applyNumberFormat="1" applyFont="1" applyFill="1" applyBorder="1"/>
    <xf numFmtId="0" fontId="13" fillId="0" borderId="0" xfId="0" applyFont="1" applyBorder="1"/>
    <xf numFmtId="0" fontId="11" fillId="0" borderId="53" xfId="0" applyFont="1" applyBorder="1"/>
    <xf numFmtId="0" fontId="13" fillId="0" borderId="0" xfId="0" applyFont="1" applyFill="1" applyBorder="1"/>
    <xf numFmtId="11" fontId="13" fillId="0" borderId="0" xfId="0" applyNumberFormat="1" applyFont="1" applyFill="1" applyBorder="1" applyAlignment="1">
      <alignment vertical="center" wrapText="1"/>
    </xf>
    <xf numFmtId="11" fontId="13" fillId="0" borderId="40" xfId="0" applyNumberFormat="1" applyFont="1" applyFill="1" applyBorder="1" applyAlignment="1">
      <alignment vertical="center" wrapText="1"/>
    </xf>
    <xf numFmtId="11" fontId="31" fillId="0" borderId="0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1" fontId="40" fillId="0" borderId="4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/>
    <xf numFmtId="0" fontId="11" fillId="0" borderId="0" xfId="0" applyFont="1" applyFill="1" applyAlignment="1">
      <alignment horizontal="center" vertical="center" wrapText="1"/>
    </xf>
    <xf numFmtId="11" fontId="13" fillId="0" borderId="0" xfId="0" applyNumberFormat="1" applyFont="1" applyFill="1" applyBorder="1" applyAlignment="1">
      <alignment horizontal="center" vertical="center" wrapText="1"/>
    </xf>
    <xf numFmtId="11" fontId="13" fillId="0" borderId="40" xfId="0" applyNumberFormat="1" applyFont="1" applyFill="1" applyBorder="1" applyAlignment="1">
      <alignment horizontal="center" vertical="center" wrapText="1"/>
    </xf>
    <xf numFmtId="20" fontId="13" fillId="0" borderId="36" xfId="0" applyNumberFormat="1" applyFont="1" applyFill="1" applyBorder="1" applyAlignment="1">
      <alignment vertical="center" wrapText="1"/>
    </xf>
    <xf numFmtId="11" fontId="13" fillId="0" borderId="36" xfId="0" applyNumberFormat="1" applyFont="1" applyFill="1" applyBorder="1" applyAlignment="1">
      <alignment horizontal="center" vertical="center" wrapText="1"/>
    </xf>
    <xf numFmtId="0" fontId="11" fillId="51" borderId="0" xfId="0" applyFont="1" applyFill="1" applyBorder="1" applyAlignment="1">
      <alignment horizontal="center" vertical="center" wrapText="1"/>
    </xf>
    <xf numFmtId="11" fontId="40" fillId="0" borderId="37" xfId="0" applyNumberFormat="1" applyFont="1" applyFill="1" applyBorder="1" applyAlignment="1">
      <alignment vertical="center" wrapText="1"/>
    </xf>
    <xf numFmtId="11" fontId="13" fillId="0" borderId="36" xfId="0" applyNumberFormat="1" applyFont="1" applyBorder="1" applyAlignment="1">
      <alignment vertical="center" wrapText="1"/>
    </xf>
    <xf numFmtId="11" fontId="13" fillId="0" borderId="37" xfId="0" applyNumberFormat="1" applyFont="1" applyFill="1" applyBorder="1" applyAlignment="1">
      <alignment horizontal="center" vertical="center" wrapText="1"/>
    </xf>
    <xf numFmtId="0" fontId="11" fillId="51" borderId="0" xfId="0" applyFont="1" applyFill="1" applyAlignment="1">
      <alignment horizontal="center" vertical="center" wrapText="1"/>
    </xf>
    <xf numFmtId="0" fontId="13" fillId="51" borderId="0" xfId="0" applyFont="1" applyFill="1" applyAlignment="1">
      <alignment vertical="center"/>
    </xf>
    <xf numFmtId="11" fontId="13" fillId="0" borderId="37" xfId="0" applyNumberFormat="1" applyFont="1" applyFill="1" applyBorder="1" applyAlignment="1">
      <alignment vertical="center" wrapText="1"/>
    </xf>
    <xf numFmtId="11" fontId="13" fillId="0" borderId="36" xfId="0" applyNumberFormat="1" applyFont="1" applyFill="1" applyBorder="1" applyAlignment="1">
      <alignment vertical="center" wrapText="1"/>
    </xf>
    <xf numFmtId="11" fontId="11" fillId="51" borderId="0" xfId="0" applyNumberFormat="1" applyFont="1" applyFill="1"/>
    <xf numFmtId="0" fontId="38" fillId="0" borderId="37" xfId="0" applyFont="1" applyBorder="1"/>
    <xf numFmtId="0" fontId="38" fillId="0" borderId="0" xfId="0" applyFont="1" applyBorder="1"/>
    <xf numFmtId="0" fontId="13" fillId="0" borderId="37" xfId="0" applyFont="1" applyBorder="1" applyAlignment="1">
      <alignment vertical="top" wrapText="1"/>
    </xf>
    <xf numFmtId="0" fontId="11" fillId="0" borderId="0" xfId="0" applyFont="1" applyBorder="1" applyAlignment="1"/>
    <xf numFmtId="11" fontId="40" fillId="0" borderId="36" xfId="0" applyNumberFormat="1" applyFont="1" applyFill="1" applyBorder="1" applyAlignment="1">
      <alignment vertical="center" wrapText="1"/>
    </xf>
    <xf numFmtId="0" fontId="11" fillId="0" borderId="36" xfId="0" applyFont="1" applyBorder="1" applyAlignment="1">
      <alignment wrapText="1"/>
    </xf>
    <xf numFmtId="0" fontId="11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 vertical="center"/>
    </xf>
    <xf numFmtId="164" fontId="17" fillId="0" borderId="3" xfId="0" applyNumberFormat="1" applyFont="1" applyFill="1" applyBorder="1"/>
    <xf numFmtId="0" fontId="17" fillId="0" borderId="3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11" fontId="38" fillId="0" borderId="0" xfId="0" applyNumberFormat="1" applyFont="1" applyBorder="1"/>
    <xf numFmtId="11" fontId="41" fillId="0" borderId="0" xfId="0" applyNumberFormat="1" applyFont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/>
    </xf>
    <xf numFmtId="11" fontId="17" fillId="0" borderId="0" xfId="0" applyNumberFormat="1" applyFont="1" applyFill="1" applyBorder="1" applyAlignment="1">
      <alignment horizontal="center"/>
    </xf>
    <xf numFmtId="11" fontId="30" fillId="0" borderId="37" xfId="0" applyNumberFormat="1" applyFont="1" applyFill="1" applyBorder="1" applyAlignment="1">
      <alignment vertical="center" wrapText="1"/>
    </xf>
    <xf numFmtId="11" fontId="38" fillId="0" borderId="0" xfId="0" applyNumberFormat="1" applyFont="1" applyBorder="1" applyAlignment="1">
      <alignment horizontal="center" vertical="center" wrapText="1"/>
    </xf>
    <xf numFmtId="11" fontId="17" fillId="0" borderId="36" xfId="0" applyNumberFormat="1" applyFont="1" applyBorder="1" applyAlignment="1">
      <alignment horizontal="center"/>
    </xf>
    <xf numFmtId="11" fontId="38" fillId="0" borderId="36" xfId="0" applyNumberFormat="1" applyFont="1" applyBorder="1" applyAlignment="1">
      <alignment horizontal="center" vertical="center" wrapText="1"/>
    </xf>
    <xf numFmtId="11" fontId="29" fillId="0" borderId="36" xfId="0" applyNumberFormat="1" applyFont="1" applyFill="1" applyBorder="1" applyAlignment="1">
      <alignment vertical="center" wrapText="1"/>
    </xf>
    <xf numFmtId="0" fontId="11" fillId="0" borderId="37" xfId="0" applyFont="1" applyBorder="1" applyAlignment="1"/>
    <xf numFmtId="11" fontId="29" fillId="0" borderId="36" xfId="0" applyNumberFormat="1" applyFont="1" applyBorder="1" applyAlignment="1">
      <alignment vertical="center" wrapText="1"/>
    </xf>
    <xf numFmtId="0" fontId="17" fillId="0" borderId="2" xfId="0" applyFont="1" applyBorder="1"/>
    <xf numFmtId="0" fontId="17" fillId="0" borderId="35" xfId="0" applyFont="1" applyBorder="1"/>
    <xf numFmtId="164" fontId="17" fillId="0" borderId="34" xfId="0" applyNumberFormat="1" applyFont="1" applyBorder="1"/>
    <xf numFmtId="164" fontId="17" fillId="0" borderId="2" xfId="0" applyNumberFormat="1" applyFont="1" applyBorder="1"/>
    <xf numFmtId="11" fontId="17" fillId="0" borderId="34" xfId="0" applyNumberFormat="1" applyFont="1" applyBorder="1"/>
    <xf numFmtId="11" fontId="17" fillId="0" borderId="2" xfId="0" applyNumberFormat="1" applyFont="1" applyBorder="1"/>
    <xf numFmtId="11" fontId="17" fillId="0" borderId="35" xfId="0" applyNumberFormat="1" applyFont="1" applyBorder="1"/>
    <xf numFmtId="11" fontId="11" fillId="0" borderId="2" xfId="0" applyNumberFormat="1" applyFont="1" applyBorder="1"/>
    <xf numFmtId="11" fontId="11" fillId="0" borderId="35" xfId="0" applyNumberFormat="1" applyFont="1" applyBorder="1"/>
    <xf numFmtId="11" fontId="11" fillId="0" borderId="37" xfId="0" applyNumberFormat="1" applyFont="1" applyFill="1" applyBorder="1" applyAlignment="1">
      <alignment horizontal="center" vertical="center" wrapText="1"/>
    </xf>
    <xf numFmtId="11" fontId="38" fillId="0" borderId="37" xfId="0" applyNumberFormat="1" applyFont="1" applyFill="1" applyBorder="1" applyAlignment="1">
      <alignment horizontal="center" vertical="center" wrapText="1"/>
    </xf>
    <xf numFmtId="11" fontId="11" fillId="0" borderId="34" xfId="0" applyNumberFormat="1" applyFont="1" applyBorder="1"/>
    <xf numFmtId="164" fontId="11" fillId="0" borderId="2" xfId="0" applyNumberFormat="1" applyFont="1" applyBorder="1"/>
    <xf numFmtId="0" fontId="13" fillId="0" borderId="0" xfId="0" applyFont="1" applyFill="1" applyBorder="1" applyAlignment="1">
      <alignment vertical="top" wrapText="1"/>
    </xf>
    <xf numFmtId="11" fontId="11" fillId="0" borderId="34" xfId="0" applyNumberFormat="1" applyFont="1" applyFill="1" applyBorder="1"/>
    <xf numFmtId="0" fontId="11" fillId="0" borderId="36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1" fontId="11" fillId="0" borderId="2" xfId="0" applyNumberFormat="1" applyFont="1" applyFill="1" applyBorder="1"/>
    <xf numFmtId="0" fontId="11" fillId="0" borderId="35" xfId="0" applyFont="1" applyBorder="1"/>
    <xf numFmtId="0" fontId="11" fillId="0" borderId="2" xfId="0" applyFont="1" applyBorder="1"/>
    <xf numFmtId="164" fontId="11" fillId="0" borderId="35" xfId="0" applyNumberFormat="1" applyFont="1" applyBorder="1"/>
    <xf numFmtId="164" fontId="11" fillId="0" borderId="37" xfId="0" applyNumberFormat="1" applyFont="1" applyBorder="1"/>
    <xf numFmtId="164" fontId="11" fillId="0" borderId="3" xfId="0" applyNumberFormat="1" applyFont="1" applyBorder="1"/>
    <xf numFmtId="164" fontId="11" fillId="0" borderId="39" xfId="0" applyNumberFormat="1" applyFont="1" applyBorder="1"/>
    <xf numFmtId="0" fontId="11" fillId="0" borderId="2" xfId="0" applyFont="1" applyFill="1" applyBorder="1" applyAlignment="1"/>
    <xf numFmtId="0" fontId="39" fillId="0" borderId="0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11" fillId="0" borderId="34" xfId="0" applyFont="1" applyFill="1" applyBorder="1"/>
    <xf numFmtId="0" fontId="11" fillId="0" borderId="2" xfId="0" applyFont="1" applyFill="1" applyBorder="1"/>
    <xf numFmtId="20" fontId="13" fillId="0" borderId="37" xfId="0" applyNumberFormat="1" applyFont="1" applyBorder="1"/>
    <xf numFmtId="0" fontId="11" fillId="0" borderId="0" xfId="0" applyFont="1" applyFill="1" applyBorder="1" applyAlignment="1">
      <alignment vertical="top" wrapText="1"/>
    </xf>
    <xf numFmtId="0" fontId="39" fillId="0" borderId="37" xfId="0" applyFont="1" applyBorder="1" applyAlignment="1">
      <alignment vertical="center" wrapText="1"/>
    </xf>
    <xf numFmtId="164" fontId="17" fillId="0" borderId="35" xfId="0" applyNumberFormat="1" applyFont="1" applyBorder="1"/>
    <xf numFmtId="164" fontId="17" fillId="0" borderId="37" xfId="0" applyNumberFormat="1" applyFont="1" applyBorder="1"/>
    <xf numFmtId="0" fontId="13" fillId="0" borderId="36" xfId="0" applyFont="1" applyBorder="1"/>
    <xf numFmtId="0" fontId="29" fillId="0" borderId="37" xfId="0" applyFont="1" applyFill="1" applyBorder="1"/>
    <xf numFmtId="0" fontId="41" fillId="0" borderId="37" xfId="0" applyFont="1" applyFill="1" applyBorder="1" applyAlignment="1">
      <alignment vertical="center" wrapText="1"/>
    </xf>
    <xf numFmtId="11" fontId="21" fillId="0" borderId="41" xfId="0" applyNumberFormat="1" applyFont="1" applyFill="1" applyBorder="1" applyAlignment="1">
      <alignment vertical="center" wrapText="1"/>
    </xf>
    <xf numFmtId="164" fontId="17" fillId="0" borderId="2" xfId="0" applyNumberFormat="1" applyFont="1" applyFill="1" applyBorder="1"/>
    <xf numFmtId="0" fontId="17" fillId="0" borderId="2" xfId="0" applyFont="1" applyFill="1" applyBorder="1"/>
    <xf numFmtId="0" fontId="17" fillId="0" borderId="35" xfId="0" applyFont="1" applyFill="1" applyBorder="1"/>
    <xf numFmtId="20" fontId="21" fillId="0" borderId="37" xfId="0" applyNumberFormat="1" applyFont="1" applyFill="1" applyBorder="1"/>
    <xf numFmtId="11" fontId="38" fillId="0" borderId="37" xfId="0" applyNumberFormat="1" applyFont="1" applyBorder="1" applyAlignment="1">
      <alignment vertical="center" wrapText="1"/>
    </xf>
    <xf numFmtId="0" fontId="13" fillId="0" borderId="0" xfId="0" applyFont="1" applyFill="1" applyBorder="1" applyAlignment="1"/>
    <xf numFmtId="20" fontId="21" fillId="0" borderId="36" xfId="0" applyNumberFormat="1" applyFont="1" applyFill="1" applyBorder="1"/>
    <xf numFmtId="0" fontId="39" fillId="0" borderId="36" xfId="0" applyFont="1" applyBorder="1" applyAlignment="1">
      <alignment vertical="center" wrapText="1"/>
    </xf>
    <xf numFmtId="0" fontId="11" fillId="0" borderId="40" xfId="0" applyFont="1" applyBorder="1"/>
    <xf numFmtId="20" fontId="21" fillId="0" borderId="2" xfId="0" applyNumberFormat="1" applyFont="1" applyFill="1" applyBorder="1" applyAlignment="1">
      <alignment vertical="center"/>
    </xf>
    <xf numFmtId="11" fontId="21" fillId="0" borderId="35" xfId="0" applyNumberFormat="1" applyFont="1" applyFill="1" applyBorder="1" applyAlignment="1">
      <alignment vertical="center" wrapText="1"/>
    </xf>
    <xf numFmtId="11" fontId="17" fillId="0" borderId="2" xfId="0" applyNumberFormat="1" applyFont="1" applyFill="1" applyBorder="1"/>
    <xf numFmtId="11" fontId="11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11" fontId="28" fillId="9" borderId="41" xfId="0" applyNumberFormat="1" applyFont="1" applyFill="1" applyBorder="1" applyAlignment="1">
      <alignment horizontal="center"/>
    </xf>
    <xf numFmtId="11" fontId="40" fillId="0" borderId="36" xfId="0" applyNumberFormat="1" applyFont="1" applyBorder="1" applyAlignment="1">
      <alignment vertical="center" wrapText="1"/>
    </xf>
    <xf numFmtId="11" fontId="13" fillId="0" borderId="36" xfId="0" applyNumberFormat="1" applyFont="1" applyBorder="1" applyAlignment="1">
      <alignment horizontal="center" vertical="center" wrapText="1"/>
    </xf>
    <xf numFmtId="11" fontId="13" fillId="0" borderId="37" xfId="0" applyNumberFormat="1" applyFont="1" applyBorder="1"/>
    <xf numFmtId="11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1" fontId="11" fillId="0" borderId="3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20" fontId="45" fillId="0" borderId="0" xfId="0" applyNumberFormat="1" applyFont="1" applyBorder="1"/>
    <xf numFmtId="20" fontId="45" fillId="0" borderId="37" xfId="0" applyNumberFormat="1" applyFont="1" applyFill="1" applyBorder="1"/>
    <xf numFmtId="20" fontId="46" fillId="0" borderId="0" xfId="0" applyNumberFormat="1" applyFont="1"/>
    <xf numFmtId="20" fontId="47" fillId="0" borderId="36" xfId="0" applyNumberFormat="1" applyFont="1" applyBorder="1"/>
    <xf numFmtId="20" fontId="47" fillId="0" borderId="0" xfId="0" applyNumberFormat="1" applyFont="1"/>
    <xf numFmtId="12" fontId="37" fillId="9" borderId="34" xfId="0" applyNumberFormat="1" applyFont="1" applyFill="1" applyBorder="1" applyAlignment="1">
      <alignment horizontal="center" vertical="center" wrapText="1"/>
    </xf>
    <xf numFmtId="11" fontId="27" fillId="9" borderId="57" xfId="0" applyNumberFormat="1" applyFont="1" applyFill="1" applyBorder="1" applyAlignment="1">
      <alignment horizontal="center"/>
    </xf>
    <xf numFmtId="0" fontId="27" fillId="9" borderId="57" xfId="0" applyFont="1" applyFill="1" applyBorder="1"/>
    <xf numFmtId="0" fontId="27" fillId="0" borderId="0" xfId="0" applyFont="1" applyAlignment="1" applyProtection="1">
      <alignment vertical="center"/>
      <protection locked="0"/>
    </xf>
    <xf numFmtId="0" fontId="33" fillId="0" borderId="0" xfId="0" applyFont="1" applyBorder="1" applyProtection="1">
      <protection locked="0"/>
    </xf>
    <xf numFmtId="0" fontId="33" fillId="0" borderId="0" xfId="0" applyFont="1" applyBorder="1" applyAlignment="1" applyProtection="1">
      <alignment horizontal="left" wrapText="1"/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27" fillId="16" borderId="0" xfId="0" applyFont="1" applyFill="1" applyProtection="1">
      <protection locked="0"/>
    </xf>
    <xf numFmtId="16" fontId="28" fillId="9" borderId="49" xfId="0" applyNumberFormat="1" applyFont="1" applyFill="1" applyBorder="1" applyAlignment="1" applyProtection="1">
      <alignment horizontal="center"/>
      <protection locked="0"/>
    </xf>
    <xf numFmtId="16" fontId="28" fillId="9" borderId="50" xfId="0" applyNumberFormat="1" applyFont="1" applyFill="1" applyBorder="1" applyAlignment="1" applyProtection="1">
      <alignment horizontal="center"/>
      <protection locked="0"/>
    </xf>
    <xf numFmtId="16" fontId="28" fillId="9" borderId="52" xfId="0" applyNumberFormat="1" applyFont="1" applyFill="1" applyBorder="1" applyAlignment="1" applyProtection="1">
      <alignment horizontal="center"/>
      <protection locked="0"/>
    </xf>
    <xf numFmtId="11" fontId="27" fillId="0" borderId="0" xfId="0" applyNumberFormat="1" applyFont="1" applyProtection="1">
      <protection locked="0"/>
    </xf>
    <xf numFmtId="20" fontId="13" fillId="0" borderId="48" xfId="0" applyNumberFormat="1" applyFont="1" applyBorder="1"/>
    <xf numFmtId="0" fontId="11" fillId="0" borderId="36" xfId="0" applyFont="1" applyFill="1" applyBorder="1" applyAlignment="1"/>
    <xf numFmtId="11" fontId="11" fillId="0" borderId="0" xfId="0" applyNumberFormat="1" applyFont="1" applyAlignment="1">
      <alignment horizontal="center" vertical="center" wrapText="1"/>
    </xf>
    <xf numFmtId="11" fontId="11" fillId="0" borderId="40" xfId="0" applyNumberFormat="1" applyFont="1" applyBorder="1" applyAlignment="1">
      <alignment vertical="center" wrapText="1"/>
    </xf>
    <xf numFmtId="11" fontId="38" fillId="0" borderId="37" xfId="0" applyNumberFormat="1" applyFont="1" applyBorder="1" applyAlignment="1">
      <alignment horizontal="center" vertical="center" wrapText="1"/>
    </xf>
    <xf numFmtId="11" fontId="38" fillId="0" borderId="0" xfId="0" applyNumberFormat="1" applyFont="1" applyFill="1" applyAlignment="1">
      <alignment horizontal="center" vertical="center" wrapText="1"/>
    </xf>
    <xf numFmtId="0" fontId="11" fillId="0" borderId="40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11" fontId="11" fillId="51" borderId="0" xfId="0" applyNumberFormat="1" applyFont="1" applyFill="1" applyBorder="1" applyAlignment="1">
      <alignment horizontal="center" vertical="center" wrapText="1"/>
    </xf>
    <xf numFmtId="20" fontId="13" fillId="0" borderId="40" xfId="0" applyNumberFormat="1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31" fillId="0" borderId="3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11" fontId="11" fillId="0" borderId="3" xfId="0" applyNumberFormat="1" applyFont="1" applyBorder="1"/>
    <xf numFmtId="11" fontId="11" fillId="0" borderId="39" xfId="0" applyNumberFormat="1" applyFont="1" applyBorder="1"/>
    <xf numFmtId="16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20" fontId="45" fillId="0" borderId="0" xfId="0" applyNumberFormat="1" applyFont="1"/>
    <xf numFmtId="20" fontId="45" fillId="0" borderId="37" xfId="0" applyNumberFormat="1" applyFont="1" applyBorder="1"/>
    <xf numFmtId="20" fontId="45" fillId="0" borderId="36" xfId="0" applyNumberFormat="1" applyFont="1" applyBorder="1"/>
    <xf numFmtId="0" fontId="49" fillId="0" borderId="0" xfId="0" applyFont="1" applyBorder="1"/>
    <xf numFmtId="0" fontId="11" fillId="0" borderId="0" xfId="0" applyFont="1" applyAlignment="1">
      <alignment wrapText="1"/>
    </xf>
    <xf numFmtId="0" fontId="11" fillId="16" borderId="0" xfId="0" applyFont="1" applyFill="1"/>
    <xf numFmtId="0" fontId="38" fillId="0" borderId="3" xfId="0" applyFont="1" applyBorder="1"/>
    <xf numFmtId="0" fontId="11" fillId="0" borderId="59" xfId="0" applyFont="1" applyFill="1" applyBorder="1" applyAlignment="1">
      <alignment vertical="center" wrapText="1"/>
    </xf>
    <xf numFmtId="0" fontId="11" fillId="0" borderId="59" xfId="0" applyFont="1" applyFill="1" applyBorder="1"/>
    <xf numFmtId="11" fontId="38" fillId="0" borderId="0" xfId="0" applyNumberFormat="1" applyFont="1" applyFill="1"/>
    <xf numFmtId="0" fontId="11" fillId="0" borderId="60" xfId="0" applyFont="1" applyFill="1" applyBorder="1"/>
    <xf numFmtId="0" fontId="11" fillId="0" borderId="43" xfId="0" applyFont="1" applyFill="1" applyBorder="1"/>
    <xf numFmtId="0" fontId="11" fillId="0" borderId="2" xfId="0" applyFont="1" applyBorder="1" applyAlignment="1">
      <alignment horizontal="center" vertical="center"/>
    </xf>
    <xf numFmtId="20" fontId="45" fillId="0" borderId="0" xfId="0" applyNumberFormat="1" applyFont="1" applyBorder="1" applyAlignment="1">
      <alignment vertical="center" wrapText="1"/>
    </xf>
    <xf numFmtId="20" fontId="46" fillId="0" borderId="0" xfId="0" applyNumberFormat="1" applyFont="1" applyBorder="1"/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6" fillId="0" borderId="0" xfId="0" applyFont="1"/>
    <xf numFmtId="12" fontId="28" fillId="0" borderId="0" xfId="0" applyNumberFormat="1" applyFont="1" applyFill="1" applyBorder="1" applyAlignment="1">
      <alignment horizontal="center" vertical="center" wrapText="1"/>
    </xf>
    <xf numFmtId="11" fontId="29" fillId="0" borderId="0" xfId="0" applyNumberFormat="1" applyFont="1" applyFill="1" applyBorder="1"/>
    <xf numFmtId="0" fontId="35" fillId="0" borderId="0" xfId="0" applyFont="1" applyFill="1" applyBorder="1"/>
    <xf numFmtId="11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20" fontId="13" fillId="0" borderId="0" xfId="0" applyNumberFormat="1" applyFont="1" applyBorder="1" applyAlignment="1">
      <alignment vertical="top" wrapText="1"/>
    </xf>
    <xf numFmtId="20" fontId="45" fillId="0" borderId="0" xfId="0" applyNumberFormat="1" applyFont="1" applyBorder="1" applyAlignment="1">
      <alignment horizontal="center" vertical="center" wrapText="1"/>
    </xf>
    <xf numFmtId="0" fontId="23" fillId="51" borderId="0" xfId="0" applyFont="1" applyFill="1" applyAlignment="1">
      <alignment horizontal="center"/>
    </xf>
    <xf numFmtId="11" fontId="21" fillId="51" borderId="0" xfId="0" applyNumberFormat="1" applyFont="1" applyFill="1" applyBorder="1"/>
    <xf numFmtId="11" fontId="38" fillId="51" borderId="0" xfId="0" applyNumberFormat="1" applyFont="1" applyFill="1" applyBorder="1" applyAlignment="1">
      <alignment horizontal="center" vertical="center" wrapText="1"/>
    </xf>
    <xf numFmtId="11" fontId="11" fillId="51" borderId="0" xfId="0" applyNumberFormat="1" applyFont="1" applyFill="1" applyBorder="1" applyAlignment="1">
      <alignment horizontal="center"/>
    </xf>
    <xf numFmtId="20" fontId="45" fillId="0" borderId="0" xfId="0" applyNumberFormat="1" applyFont="1" applyBorder="1" applyAlignment="1">
      <alignment vertical="center"/>
    </xf>
    <xf numFmtId="11" fontId="16" fillId="0" borderId="37" xfId="0" applyNumberFormat="1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20" fontId="45" fillId="0" borderId="48" xfId="0" applyNumberFormat="1" applyFont="1" applyBorder="1"/>
    <xf numFmtId="16" fontId="13" fillId="9" borderId="35" xfId="0" applyNumberFormat="1" applyFont="1" applyFill="1" applyBorder="1" applyAlignment="1">
      <alignment horizontal="center" vertical="center" wrapText="1"/>
    </xf>
    <xf numFmtId="16" fontId="9" fillId="9" borderId="41" xfId="0" applyNumberFormat="1" applyFont="1" applyFill="1" applyBorder="1" applyAlignment="1">
      <alignment horizontal="center" vertical="center" wrapText="1"/>
    </xf>
    <xf numFmtId="16" fontId="51" fillId="9" borderId="4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7" fillId="0" borderId="0" xfId="0" applyFont="1" applyAlignment="1">
      <alignment horizontal="center" vertical="center"/>
    </xf>
    <xf numFmtId="0" fontId="27" fillId="3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51" borderId="0" xfId="0" applyFont="1" applyFill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/>
    </xf>
    <xf numFmtId="0" fontId="27" fillId="16" borderId="0" xfId="0" applyFont="1" applyFill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32" borderId="51" xfId="0" applyFont="1" applyFill="1" applyBorder="1" applyAlignment="1">
      <alignment horizontal="center" vertical="center"/>
    </xf>
    <xf numFmtId="0" fontId="27" fillId="32" borderId="51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53" fillId="8" borderId="1" xfId="0" applyFont="1" applyFill="1" applyBorder="1" applyAlignment="1">
      <alignment horizontal="center" vertical="center" wrapText="1"/>
    </xf>
    <xf numFmtId="0" fontId="53" fillId="8" borderId="0" xfId="0" applyFont="1" applyFill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/>
    </xf>
    <xf numFmtId="0" fontId="27" fillId="32" borderId="47" xfId="0" applyFont="1" applyFill="1" applyBorder="1" applyAlignment="1">
      <alignment horizontal="center" vertical="center"/>
    </xf>
    <xf numFmtId="0" fontId="27" fillId="32" borderId="65" xfId="0" applyFont="1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7" borderId="51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11" fontId="13" fillId="0" borderId="37" xfId="0" applyNumberFormat="1" applyFont="1" applyBorder="1" applyAlignment="1">
      <alignment vertical="center" wrapText="1"/>
    </xf>
    <xf numFmtId="0" fontId="11" fillId="0" borderId="3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7" fillId="9" borderId="0" xfId="0" applyFont="1" applyFill="1" applyProtection="1">
      <protection locked="0"/>
    </xf>
    <xf numFmtId="0" fontId="27" fillId="32" borderId="64" xfId="0" applyFont="1" applyFill="1" applyBorder="1" applyAlignment="1">
      <alignment horizontal="center" vertical="center"/>
    </xf>
    <xf numFmtId="20" fontId="13" fillId="0" borderId="36" xfId="0" applyNumberFormat="1" applyFont="1" applyBorder="1"/>
    <xf numFmtId="0" fontId="39" fillId="0" borderId="37" xfId="0" applyFont="1" applyFill="1" applyBorder="1" applyAlignment="1">
      <alignment vertical="center" wrapText="1"/>
    </xf>
    <xf numFmtId="11" fontId="11" fillId="0" borderId="38" xfId="0" applyNumberFormat="1" applyFont="1" applyBorder="1"/>
    <xf numFmtId="0" fontId="15" fillId="0" borderId="0" xfId="1"/>
    <xf numFmtId="0" fontId="27" fillId="7" borderId="0" xfId="0" applyFont="1" applyFill="1" applyBorder="1" applyProtection="1">
      <protection locked="0"/>
    </xf>
    <xf numFmtId="0" fontId="54" fillId="0" borderId="0" xfId="0" applyFont="1" applyBorder="1"/>
    <xf numFmtId="20" fontId="45" fillId="0" borderId="0" xfId="0" applyNumberFormat="1" applyFont="1" applyFill="1" applyBorder="1" applyAlignment="1">
      <alignment vertical="center"/>
    </xf>
    <xf numFmtId="0" fontId="53" fillId="8" borderId="32" xfId="0" applyFont="1" applyFill="1" applyBorder="1" applyAlignment="1">
      <alignment horizontal="center" vertical="center" wrapText="1"/>
    </xf>
    <xf numFmtId="0" fontId="27" fillId="32" borderId="63" xfId="0" applyFont="1" applyFill="1" applyBorder="1" applyAlignment="1">
      <alignment horizontal="center" vertical="center"/>
    </xf>
    <xf numFmtId="11" fontId="55" fillId="0" borderId="40" xfId="0" applyNumberFormat="1" applyFont="1" applyFill="1" applyBorder="1" applyAlignment="1">
      <alignment vertical="center" wrapText="1"/>
    </xf>
    <xf numFmtId="0" fontId="52" fillId="8" borderId="32" xfId="0" applyFont="1" applyFill="1" applyBorder="1" applyAlignment="1">
      <alignment horizontal="center" vertical="center" wrapText="1"/>
    </xf>
    <xf numFmtId="11" fontId="55" fillId="0" borderId="37" xfId="0" applyNumberFormat="1" applyFont="1" applyFill="1" applyBorder="1" applyAlignment="1">
      <alignment vertical="center" wrapText="1"/>
    </xf>
    <xf numFmtId="0" fontId="17" fillId="0" borderId="67" xfId="0" applyFont="1" applyBorder="1"/>
    <xf numFmtId="11" fontId="17" fillId="9" borderId="41" xfId="0" applyNumberFormat="1" applyFont="1" applyFill="1" applyBorder="1" applyAlignment="1">
      <alignment horizontal="center" wrapText="1"/>
    </xf>
    <xf numFmtId="11" fontId="17" fillId="0" borderId="40" xfId="0" applyNumberFormat="1" applyFont="1" applyBorder="1" applyAlignment="1">
      <alignment wrapText="1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20" fontId="24" fillId="0" borderId="0" xfId="0" applyNumberFormat="1" applyFont="1"/>
    <xf numFmtId="20" fontId="49" fillId="0" borderId="36" xfId="0" applyNumberFormat="1" applyFont="1" applyBorder="1" applyAlignment="1">
      <alignment vertical="center"/>
    </xf>
    <xf numFmtId="20" fontId="49" fillId="0" borderId="0" xfId="0" applyNumberFormat="1" applyFont="1" applyAlignment="1">
      <alignment vertical="center"/>
    </xf>
    <xf numFmtId="11" fontId="56" fillId="0" borderId="36" xfId="0" applyNumberFormat="1" applyFont="1" applyFill="1" applyBorder="1" applyAlignment="1">
      <alignment vertical="center" wrapText="1"/>
    </xf>
    <xf numFmtId="11" fontId="21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11" fontId="16" fillId="0" borderId="0" xfId="0" applyNumberFormat="1" applyFont="1" applyAlignment="1">
      <alignment vertical="center" wrapText="1"/>
    </xf>
    <xf numFmtId="11" fontId="16" fillId="0" borderId="36" xfId="0" applyNumberFormat="1" applyFont="1" applyBorder="1" applyAlignment="1">
      <alignment vertical="center" wrapText="1"/>
    </xf>
    <xf numFmtId="11" fontId="21" fillId="0" borderId="37" xfId="0" applyNumberFormat="1" applyFont="1" applyBorder="1" applyAlignment="1">
      <alignment vertical="center" wrapText="1"/>
    </xf>
    <xf numFmtId="11" fontId="54" fillId="0" borderId="0" xfId="0" applyNumberFormat="1" applyFont="1" applyAlignment="1">
      <alignment horizontal="center" vertical="center" wrapText="1"/>
    </xf>
    <xf numFmtId="11" fontId="21" fillId="0" borderId="37" xfId="0" applyNumberFormat="1" applyFont="1" applyBorder="1" applyAlignment="1">
      <alignment horizontal="center" vertical="center" wrapText="1"/>
    </xf>
    <xf numFmtId="11" fontId="21" fillId="0" borderId="37" xfId="0" applyNumberFormat="1" applyFont="1" applyBorder="1"/>
    <xf numFmtId="11" fontId="21" fillId="0" borderId="36" xfId="0" applyNumberFormat="1" applyFont="1" applyBorder="1" applyAlignment="1">
      <alignment vertical="center" wrapText="1"/>
    </xf>
    <xf numFmtId="20" fontId="21" fillId="0" borderId="37" xfId="0" applyNumberFormat="1" applyFont="1" applyBorder="1" applyAlignment="1">
      <alignment vertical="center" wrapText="1"/>
    </xf>
    <xf numFmtId="11" fontId="26" fillId="0" borderId="37" xfId="0" applyNumberFormat="1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11" fontId="54" fillId="0" borderId="0" xfId="0" applyNumberFormat="1" applyFont="1" applyAlignment="1">
      <alignment vertical="center" wrapText="1"/>
    </xf>
    <xf numFmtId="11" fontId="54" fillId="0" borderId="36" xfId="0" applyNumberFormat="1" applyFont="1" applyBorder="1" applyAlignment="1">
      <alignment vertical="center" wrapText="1"/>
    </xf>
    <xf numFmtId="0" fontId="21" fillId="0" borderId="36" xfId="0" applyFont="1" applyBorder="1" applyAlignment="1">
      <alignment vertical="center"/>
    </xf>
    <xf numFmtId="0" fontId="8" fillId="0" borderId="0" xfId="0" applyFont="1"/>
    <xf numFmtId="11" fontId="17" fillId="0" borderId="36" xfId="0" applyNumberFormat="1" applyFont="1" applyBorder="1" applyAlignment="1">
      <alignment vertical="center" wrapText="1"/>
    </xf>
    <xf numFmtId="20" fontId="24" fillId="0" borderId="0" xfId="0" applyNumberFormat="1" applyFont="1" applyAlignment="1">
      <alignment vertical="center"/>
    </xf>
    <xf numFmtId="12" fontId="21" fillId="9" borderId="3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left" wrapText="1"/>
    </xf>
    <xf numFmtId="20" fontId="45" fillId="0" borderId="0" xfId="0" applyNumberFormat="1" applyFont="1" applyFill="1" applyBorder="1"/>
    <xf numFmtId="20" fontId="13" fillId="0" borderId="0" xfId="0" applyNumberFormat="1" applyFont="1" applyFill="1" applyBorder="1"/>
    <xf numFmtId="20" fontId="24" fillId="0" borderId="0" xfId="0" applyNumberFormat="1" applyFont="1" applyBorder="1"/>
    <xf numFmtId="20" fontId="24" fillId="0" borderId="37" xfId="0" applyNumberFormat="1" applyFont="1" applyBorder="1"/>
    <xf numFmtId="0" fontId="27" fillId="32" borderId="32" xfId="0" applyFont="1" applyFill="1" applyBorder="1" applyAlignment="1">
      <alignment horizontal="center" vertical="center"/>
    </xf>
    <xf numFmtId="0" fontId="11" fillId="0" borderId="42" xfId="0" applyFont="1" applyBorder="1"/>
    <xf numFmtId="11" fontId="19" fillId="0" borderId="0" xfId="0" applyNumberFormat="1" applyFont="1" applyFill="1" applyAlignment="1">
      <alignment vertical="center" wrapText="1"/>
    </xf>
    <xf numFmtId="0" fontId="11" fillId="0" borderId="37" xfId="0" applyFont="1" applyFill="1" applyBorder="1" applyAlignment="1"/>
    <xf numFmtId="20" fontId="13" fillId="0" borderId="37" xfId="0" applyNumberFormat="1" applyFont="1" applyBorder="1" applyAlignment="1">
      <alignment vertical="center"/>
    </xf>
    <xf numFmtId="164" fontId="11" fillId="0" borderId="36" xfId="0" applyNumberFormat="1" applyFont="1" applyFill="1" applyBorder="1"/>
    <xf numFmtId="11" fontId="30" fillId="0" borderId="37" xfId="0" applyNumberFormat="1" applyFont="1" applyBorder="1" applyAlignment="1">
      <alignment vertical="center" wrapText="1"/>
    </xf>
    <xf numFmtId="11" fontId="31" fillId="0" borderId="0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9" borderId="0" xfId="0" applyFont="1" applyFill="1"/>
    <xf numFmtId="16" fontId="13" fillId="9" borderId="69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top" wrapText="1"/>
    </xf>
    <xf numFmtId="0" fontId="13" fillId="0" borderId="71" xfId="0" applyFont="1" applyFill="1" applyBorder="1" applyAlignment="1">
      <alignment vertical="center" wrapText="1"/>
    </xf>
    <xf numFmtId="0" fontId="11" fillId="0" borderId="69" xfId="0" applyFont="1" applyBorder="1"/>
    <xf numFmtId="0" fontId="13" fillId="0" borderId="69" xfId="0" applyFont="1" applyFill="1" applyBorder="1" applyAlignment="1">
      <alignment vertical="center" wrapText="1"/>
    </xf>
    <xf numFmtId="20" fontId="13" fillId="0" borderId="71" xfId="0" applyNumberFormat="1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0" fontId="17" fillId="0" borderId="72" xfId="0" applyFont="1" applyBorder="1"/>
    <xf numFmtId="0" fontId="13" fillId="0" borderId="3" xfId="0" applyFont="1" applyFill="1" applyBorder="1" applyAlignment="1">
      <alignment vertical="center" wrapText="1"/>
    </xf>
    <xf numFmtId="11" fontId="38" fillId="0" borderId="74" xfId="0" applyNumberFormat="1" applyFont="1" applyBorder="1" applyAlignment="1">
      <alignment vertical="center" wrapText="1"/>
    </xf>
    <xf numFmtId="0" fontId="11" fillId="0" borderId="75" xfId="0" applyFont="1" applyBorder="1"/>
    <xf numFmtId="11" fontId="38" fillId="0" borderId="75" xfId="0" applyNumberFormat="1" applyFont="1" applyBorder="1" applyAlignment="1">
      <alignment vertical="center" wrapText="1"/>
    </xf>
    <xf numFmtId="0" fontId="11" fillId="0" borderId="77" xfId="0" applyFont="1" applyBorder="1"/>
    <xf numFmtId="164" fontId="11" fillId="0" borderId="78" xfId="0" applyNumberFormat="1" applyFont="1" applyBorder="1"/>
    <xf numFmtId="164" fontId="11" fillId="0" borderId="79" xfId="0" applyNumberFormat="1" applyFont="1" applyBorder="1"/>
    <xf numFmtId="11" fontId="11" fillId="0" borderId="75" xfId="0" applyNumberFormat="1" applyFont="1" applyBorder="1"/>
    <xf numFmtId="11" fontId="11" fillId="0" borderId="78" xfId="0" applyNumberFormat="1" applyFont="1" applyBorder="1"/>
    <xf numFmtId="11" fontId="11" fillId="0" borderId="74" xfId="0" applyNumberFormat="1" applyFont="1" applyBorder="1"/>
    <xf numFmtId="0" fontId="11" fillId="0" borderId="48" xfId="0" applyFont="1" applyBorder="1"/>
    <xf numFmtId="0" fontId="11" fillId="0" borderId="76" xfId="0" applyFont="1" applyBorder="1"/>
    <xf numFmtId="0" fontId="11" fillId="0" borderId="79" xfId="0" applyFont="1" applyBorder="1"/>
    <xf numFmtId="0" fontId="11" fillId="0" borderId="78" xfId="0" applyFont="1" applyFill="1" applyBorder="1" applyAlignment="1">
      <alignment vertical="center" wrapText="1"/>
    </xf>
    <xf numFmtId="0" fontId="11" fillId="0" borderId="78" xfId="0" applyFont="1" applyFill="1" applyBorder="1"/>
    <xf numFmtId="11" fontId="30" fillId="0" borderId="74" xfId="0" applyNumberFormat="1" applyFont="1" applyFill="1" applyBorder="1" applyAlignment="1">
      <alignment vertical="center" wrapText="1"/>
    </xf>
    <xf numFmtId="11" fontId="30" fillId="0" borderId="75" xfId="0" applyNumberFormat="1" applyFont="1" applyFill="1" applyBorder="1" applyAlignment="1">
      <alignment vertical="center" wrapText="1"/>
    </xf>
    <xf numFmtId="11" fontId="11" fillId="0" borderId="75" xfId="0" applyNumberFormat="1" applyFont="1" applyFill="1" applyBorder="1"/>
    <xf numFmtId="20" fontId="13" fillId="0" borderId="75" xfId="0" applyNumberFormat="1" applyFont="1" applyFill="1" applyBorder="1" applyAlignment="1">
      <alignment vertical="center" wrapText="1"/>
    </xf>
    <xf numFmtId="11" fontId="11" fillId="0" borderId="75" xfId="0" applyNumberFormat="1" applyFont="1" applyFill="1" applyBorder="1" applyAlignment="1">
      <alignment vertical="center" wrapText="1"/>
    </xf>
    <xf numFmtId="0" fontId="13" fillId="0" borderId="75" xfId="0" applyFont="1" applyBorder="1" applyAlignment="1">
      <alignment vertical="center"/>
    </xf>
    <xf numFmtId="11" fontId="11" fillId="0" borderId="73" xfId="0" applyNumberFormat="1" applyFont="1" applyBorder="1"/>
    <xf numFmtId="20" fontId="13" fillId="0" borderId="48" xfId="0" applyNumberFormat="1" applyFont="1" applyFill="1" applyBorder="1" applyAlignment="1">
      <alignment vertical="center"/>
    </xf>
    <xf numFmtId="11" fontId="38" fillId="0" borderId="75" xfId="0" applyNumberFormat="1" applyFont="1" applyFill="1" applyBorder="1" applyAlignment="1">
      <alignment vertical="center" wrapText="1"/>
    </xf>
    <xf numFmtId="0" fontId="13" fillId="0" borderId="75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1" fillId="0" borderId="73" xfId="0" applyFont="1" applyBorder="1"/>
    <xf numFmtId="0" fontId="11" fillId="0" borderId="78" xfId="0" applyFont="1" applyBorder="1"/>
    <xf numFmtId="0" fontId="11" fillId="0" borderId="74" xfId="0" applyFont="1" applyBorder="1"/>
    <xf numFmtId="20" fontId="13" fillId="0" borderId="48" xfId="0" applyNumberFormat="1" applyFont="1" applyBorder="1" applyAlignment="1">
      <alignment vertical="center"/>
    </xf>
    <xf numFmtId="0" fontId="11" fillId="0" borderId="75" xfId="0" applyFont="1" applyFill="1" applyBorder="1"/>
    <xf numFmtId="0" fontId="11" fillId="0" borderId="75" xfId="0" applyFont="1" applyFill="1" applyBorder="1" applyAlignment="1">
      <alignment vertical="center" wrapText="1"/>
    </xf>
    <xf numFmtId="0" fontId="11" fillId="0" borderId="75" xfId="0" applyFont="1" applyBorder="1" applyAlignment="1">
      <alignment vertical="center" wrapText="1"/>
    </xf>
    <xf numFmtId="0" fontId="30" fillId="0" borderId="48" xfId="0" applyFont="1" applyFill="1" applyBorder="1" applyAlignment="1">
      <alignment vertical="center" wrapText="1"/>
    </xf>
    <xf numFmtId="164" fontId="38" fillId="0" borderId="0" xfId="0" applyNumberFormat="1" applyFont="1" applyBorder="1"/>
    <xf numFmtId="20" fontId="45" fillId="0" borderId="75" xfId="0" applyNumberFormat="1" applyFont="1" applyBorder="1"/>
    <xf numFmtId="0" fontId="11" fillId="0" borderId="73" xfId="0" applyFont="1" applyFill="1" applyBorder="1"/>
    <xf numFmtId="0" fontId="11" fillId="0" borderId="48" xfId="0" applyFont="1" applyFill="1" applyBorder="1"/>
    <xf numFmtId="11" fontId="13" fillId="0" borderId="73" xfId="0" applyNumberFormat="1" applyFont="1" applyFill="1" applyBorder="1" applyAlignment="1">
      <alignment vertical="center" wrapText="1"/>
    </xf>
    <xf numFmtId="11" fontId="13" fillId="0" borderId="48" xfId="0" applyNumberFormat="1" applyFont="1" applyFill="1" applyBorder="1" applyAlignment="1">
      <alignment vertical="center" wrapText="1"/>
    </xf>
    <xf numFmtId="11" fontId="40" fillId="0" borderId="48" xfId="0" applyNumberFormat="1" applyFont="1" applyFill="1" applyBorder="1" applyAlignment="1">
      <alignment vertical="center" wrapText="1"/>
    </xf>
    <xf numFmtId="11" fontId="13" fillId="0" borderId="48" xfId="0" applyNumberFormat="1" applyFont="1" applyFill="1" applyBorder="1" applyAlignment="1">
      <alignment horizontal="center" vertical="center" wrapText="1"/>
    </xf>
    <xf numFmtId="20" fontId="13" fillId="0" borderId="48" xfId="0" applyNumberFormat="1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/>
    </xf>
    <xf numFmtId="0" fontId="13" fillId="0" borderId="75" xfId="0" applyFont="1" applyFill="1" applyBorder="1"/>
    <xf numFmtId="11" fontId="11" fillId="0" borderId="48" xfId="0" applyNumberFormat="1" applyFont="1" applyBorder="1" applyAlignment="1">
      <alignment vertical="center" wrapText="1"/>
    </xf>
    <xf numFmtId="0" fontId="30" fillId="0" borderId="75" xfId="0" applyFont="1" applyFill="1" applyBorder="1" applyAlignment="1">
      <alignment vertical="center" wrapText="1"/>
    </xf>
    <xf numFmtId="0" fontId="13" fillId="0" borderId="48" xfId="0" applyFont="1" applyBorder="1" applyAlignment="1">
      <alignment vertical="center"/>
    </xf>
    <xf numFmtId="11" fontId="11" fillId="0" borderId="48" xfId="0" applyNumberFormat="1" applyFont="1" applyBorder="1"/>
    <xf numFmtId="11" fontId="11" fillId="0" borderId="48" xfId="0" applyNumberFormat="1" applyFont="1" applyFill="1" applyBorder="1" applyAlignment="1">
      <alignment vertical="center" wrapText="1"/>
    </xf>
    <xf numFmtId="11" fontId="11" fillId="0" borderId="48" xfId="0" applyNumberFormat="1" applyFont="1" applyFill="1" applyBorder="1"/>
    <xf numFmtId="11" fontId="17" fillId="0" borderId="73" xfId="0" applyNumberFormat="1" applyFont="1" applyBorder="1"/>
    <xf numFmtId="11" fontId="17" fillId="0" borderId="78" xfId="0" applyNumberFormat="1" applyFont="1" applyBorder="1"/>
    <xf numFmtId="11" fontId="17" fillId="0" borderId="74" xfId="0" applyNumberFormat="1" applyFont="1" applyBorder="1"/>
    <xf numFmtId="0" fontId="17" fillId="0" borderId="48" xfId="0" applyFont="1" applyBorder="1"/>
    <xf numFmtId="0" fontId="17" fillId="0" borderId="75" xfId="0" applyFont="1" applyBorder="1"/>
    <xf numFmtId="11" fontId="21" fillId="0" borderId="48" xfId="0" applyNumberFormat="1" applyFont="1" applyBorder="1"/>
    <xf numFmtId="11" fontId="21" fillId="0" borderId="0" xfId="0" applyNumberFormat="1" applyFont="1" applyBorder="1" applyAlignment="1">
      <alignment vertical="center"/>
    </xf>
    <xf numFmtId="11" fontId="21" fillId="0" borderId="75" xfId="0" applyNumberFormat="1" applyFont="1" applyBorder="1" applyAlignment="1">
      <alignment vertical="center" wrapText="1"/>
    </xf>
    <xf numFmtId="11" fontId="17" fillId="0" borderId="76" xfId="0" applyNumberFormat="1" applyFont="1" applyBorder="1"/>
    <xf numFmtId="11" fontId="17" fillId="0" borderId="79" xfId="0" applyNumberFormat="1" applyFont="1" applyBorder="1"/>
    <xf numFmtId="11" fontId="17" fillId="0" borderId="77" xfId="0" applyNumberFormat="1" applyFont="1" applyBorder="1"/>
    <xf numFmtId="11" fontId="56" fillId="0" borderId="0" xfId="0" applyNumberFormat="1" applyFont="1" applyBorder="1" applyAlignment="1">
      <alignment vertical="center" wrapText="1"/>
    </xf>
    <xf numFmtId="20" fontId="2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1" fontId="26" fillId="0" borderId="36" xfId="0" applyNumberFormat="1" applyFont="1" applyBorder="1" applyAlignment="1">
      <alignment vertical="center" wrapText="1"/>
    </xf>
    <xf numFmtId="11" fontId="21" fillId="0" borderId="36" xfId="0" applyNumberFormat="1" applyFont="1" applyBorder="1" applyAlignment="1">
      <alignment horizontal="center" vertical="center" wrapText="1"/>
    </xf>
    <xf numFmtId="20" fontId="21" fillId="0" borderId="36" xfId="0" applyNumberFormat="1" applyFont="1" applyBorder="1" applyAlignment="1">
      <alignment vertical="center" wrapText="1"/>
    </xf>
    <xf numFmtId="0" fontId="21" fillId="0" borderId="36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20" fontId="21" fillId="0" borderId="48" xfId="0" applyNumberFormat="1" applyFont="1" applyBorder="1" applyAlignment="1">
      <alignment vertical="center"/>
    </xf>
    <xf numFmtId="11" fontId="17" fillId="0" borderId="48" xfId="0" applyNumberFormat="1" applyFont="1" applyBorder="1"/>
    <xf numFmtId="0" fontId="21" fillId="0" borderId="48" xfId="0" applyFont="1" applyFill="1" applyBorder="1" applyAlignment="1">
      <alignment vertical="center"/>
    </xf>
    <xf numFmtId="11" fontId="17" fillId="0" borderId="48" xfId="0" applyNumberFormat="1" applyFont="1" applyFill="1" applyBorder="1"/>
    <xf numFmtId="11" fontId="26" fillId="0" borderId="0" xfId="0" applyNumberFormat="1" applyFont="1" applyBorder="1" applyAlignment="1">
      <alignment vertical="center" wrapText="1"/>
    </xf>
    <xf numFmtId="16" fontId="28" fillId="9" borderId="35" xfId="0" applyNumberFormat="1" applyFont="1" applyFill="1" applyBorder="1" applyAlignment="1" applyProtection="1">
      <alignment horizontal="center"/>
      <protection locked="0"/>
    </xf>
    <xf numFmtId="164" fontId="11" fillId="0" borderId="48" xfId="0" applyNumberFormat="1" applyFont="1" applyBorder="1"/>
    <xf numFmtId="0" fontId="11" fillId="0" borderId="75" xfId="0" applyFont="1" applyBorder="1" applyAlignment="1">
      <alignment horizontal="center" vertical="center" wrapText="1"/>
    </xf>
    <xf numFmtId="164" fontId="11" fillId="0" borderId="76" xfId="0" applyNumberFormat="1" applyFont="1" applyBorder="1"/>
    <xf numFmtId="0" fontId="58" fillId="0" borderId="0" xfId="0" applyFont="1" applyFill="1" applyAlignment="1"/>
    <xf numFmtId="19" fontId="58" fillId="0" borderId="0" xfId="0" applyNumberFormat="1" applyFont="1" applyFill="1" applyAlignment="1"/>
    <xf numFmtId="0" fontId="59" fillId="0" borderId="0" xfId="0" applyFont="1" applyFill="1" applyAlignment="1"/>
    <xf numFmtId="19" fontId="58" fillId="0" borderId="36" xfId="0" applyNumberFormat="1" applyFont="1" applyFill="1" applyBorder="1" applyAlignment="1"/>
    <xf numFmtId="0" fontId="58" fillId="0" borderId="0" xfId="0" applyFont="1" applyFill="1" applyAlignment="1">
      <alignment wrapText="1"/>
    </xf>
    <xf numFmtId="20" fontId="59" fillId="0" borderId="0" xfId="0" applyNumberFormat="1" applyFont="1" applyFill="1" applyAlignment="1"/>
    <xf numFmtId="0" fontId="60" fillId="0" borderId="0" xfId="0" applyFont="1" applyFill="1" applyAlignment="1"/>
    <xf numFmtId="0" fontId="61" fillId="0" borderId="0" xfId="0" applyFont="1" applyFill="1" applyAlignment="1">
      <alignment wrapText="1"/>
    </xf>
    <xf numFmtId="0" fontId="58" fillId="56" borderId="0" xfId="0" applyFont="1" applyFill="1" applyAlignment="1">
      <alignment wrapText="1"/>
    </xf>
    <xf numFmtId="20" fontId="62" fillId="0" borderId="0" xfId="0" applyNumberFormat="1" applyFont="1" applyFill="1" applyAlignment="1"/>
    <xf numFmtId="0" fontId="58" fillId="0" borderId="6" xfId="0" applyFont="1" applyFill="1" applyBorder="1" applyAlignment="1">
      <alignment wrapText="1"/>
    </xf>
    <xf numFmtId="0" fontId="58" fillId="0" borderId="30" xfId="0" applyFont="1" applyFill="1" applyBorder="1" applyAlignment="1">
      <alignment wrapText="1"/>
    </xf>
    <xf numFmtId="0" fontId="51" fillId="0" borderId="0" xfId="0" applyFont="1" applyFill="1" applyAlignment="1"/>
    <xf numFmtId="0" fontId="51" fillId="0" borderId="56" xfId="0" applyFont="1" applyFill="1" applyBorder="1" applyAlignment="1"/>
    <xf numFmtId="0" fontId="51" fillId="0" borderId="59" xfId="0" applyFont="1" applyFill="1" applyBorder="1" applyAlignment="1"/>
    <xf numFmtId="0" fontId="51" fillId="0" borderId="60" xfId="0" applyFont="1" applyFill="1" applyBorder="1" applyAlignment="1"/>
    <xf numFmtId="19" fontId="60" fillId="0" borderId="36" xfId="0" applyNumberFormat="1" applyFont="1" applyFill="1" applyBorder="1" applyAlignment="1"/>
    <xf numFmtId="0" fontId="60" fillId="0" borderId="3" xfId="0" applyFont="1" applyFill="1" applyBorder="1" applyAlignment="1"/>
    <xf numFmtId="0" fontId="60" fillId="0" borderId="0" xfId="0" applyFont="1" applyFill="1" applyBorder="1" applyAlignment="1"/>
    <xf numFmtId="0" fontId="58" fillId="0" borderId="0" xfId="0" applyFont="1" applyFill="1" applyBorder="1" applyAlignment="1"/>
    <xf numFmtId="0" fontId="61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51" fillId="0" borderId="0" xfId="0" applyFont="1" applyFill="1" applyBorder="1" applyAlignment="1"/>
    <xf numFmtId="11" fontId="17" fillId="0" borderId="0" xfId="0" applyNumberFormat="1" applyFont="1" applyFill="1"/>
    <xf numFmtId="11" fontId="54" fillId="0" borderId="0" xfId="0" applyNumberFormat="1" applyFont="1" applyFill="1" applyAlignment="1">
      <alignment horizontal="center" vertical="center" wrapText="1"/>
    </xf>
    <xf numFmtId="11" fontId="56" fillId="0" borderId="0" xfId="0" applyNumberFormat="1" applyFont="1" applyFill="1" applyBorder="1" applyAlignment="1">
      <alignment horizontal="center" vertical="center" wrapText="1"/>
    </xf>
    <xf numFmtId="11" fontId="17" fillId="0" borderId="0" xfId="0" applyNumberFormat="1" applyFont="1" applyBorder="1" applyAlignment="1">
      <alignment vertical="center" wrapText="1"/>
    </xf>
    <xf numFmtId="11" fontId="54" fillId="0" borderId="0" xfId="0" applyNumberFormat="1" applyFont="1" applyFill="1" applyBorder="1" applyAlignment="1">
      <alignment horizontal="center" vertical="center" wrapText="1"/>
    </xf>
    <xf numFmtId="20" fontId="13" fillId="0" borderId="0" xfId="0" applyNumberFormat="1" applyFont="1" applyFill="1" applyBorder="1" applyAlignment="1">
      <alignment vertical="top" wrapText="1"/>
    </xf>
    <xf numFmtId="20" fontId="45" fillId="0" borderId="0" xfId="0" applyNumberFormat="1" applyFont="1" applyFill="1" applyBorder="1" applyAlignment="1">
      <alignment vertical="center" wrapText="1"/>
    </xf>
    <xf numFmtId="0" fontId="17" fillId="0" borderId="73" xfId="0" applyFont="1" applyBorder="1"/>
    <xf numFmtId="0" fontId="17" fillId="0" borderId="78" xfId="0" applyFont="1" applyBorder="1"/>
    <xf numFmtId="11" fontId="21" fillId="0" borderId="78" xfId="0" applyNumberFormat="1" applyFont="1" applyBorder="1"/>
    <xf numFmtId="11" fontId="17" fillId="0" borderId="78" xfId="0" applyNumberFormat="1" applyFont="1" applyFill="1" applyBorder="1" applyAlignment="1"/>
    <xf numFmtId="0" fontId="17" fillId="0" borderId="74" xfId="0" applyFont="1" applyBorder="1"/>
    <xf numFmtId="0" fontId="13" fillId="0" borderId="75" xfId="0" applyFont="1" applyBorder="1" applyAlignment="1">
      <alignment vertical="top" wrapText="1"/>
    </xf>
    <xf numFmtId="11" fontId="17" fillId="0" borderId="75" xfId="0" applyNumberFormat="1" applyFont="1" applyBorder="1"/>
    <xf numFmtId="0" fontId="17" fillId="0" borderId="76" xfId="0" applyFont="1" applyBorder="1"/>
    <xf numFmtId="0" fontId="17" fillId="0" borderId="79" xfId="0" applyFont="1" applyBorder="1"/>
    <xf numFmtId="0" fontId="17" fillId="0" borderId="77" xfId="0" applyFont="1" applyBorder="1"/>
    <xf numFmtId="11" fontId="21" fillId="0" borderId="34" xfId="0" applyNumberFormat="1" applyFont="1" applyFill="1" applyBorder="1" applyAlignment="1">
      <alignment vertical="center" wrapText="1"/>
    </xf>
    <xf numFmtId="20" fontId="21" fillId="0" borderId="78" xfId="0" applyNumberFormat="1" applyFont="1" applyBorder="1" applyAlignment="1">
      <alignment vertical="center"/>
    </xf>
    <xf numFmtId="20" fontId="21" fillId="0" borderId="78" xfId="0" applyNumberFormat="1" applyFont="1" applyFill="1" applyBorder="1" applyAlignment="1">
      <alignment vertical="center"/>
    </xf>
    <xf numFmtId="11" fontId="21" fillId="0" borderId="74" xfId="0" applyNumberFormat="1" applyFont="1" applyBorder="1" applyAlignment="1">
      <alignment vertical="center" wrapText="1"/>
    </xf>
    <xf numFmtId="11" fontId="17" fillId="0" borderId="48" xfId="0" applyNumberFormat="1" applyFont="1" applyBorder="1" applyAlignment="1">
      <alignment vertical="center" wrapText="1"/>
    </xf>
    <xf numFmtId="11" fontId="26" fillId="0" borderId="75" xfId="0" applyNumberFormat="1" applyFont="1" applyBorder="1" applyAlignment="1">
      <alignment vertical="center" wrapText="1"/>
    </xf>
    <xf numFmtId="0" fontId="21" fillId="0" borderId="48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1" fontId="21" fillId="0" borderId="75" xfId="0" applyNumberFormat="1" applyFont="1" applyBorder="1" applyAlignment="1">
      <alignment horizontal="center" vertical="center" wrapText="1"/>
    </xf>
    <xf numFmtId="0" fontId="21" fillId="0" borderId="75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11" fontId="17" fillId="0" borderId="79" xfId="0" applyNumberFormat="1" applyFont="1" applyFill="1" applyBorder="1"/>
    <xf numFmtId="0" fontId="21" fillId="0" borderId="77" xfId="0" applyFont="1" applyBorder="1" applyAlignment="1">
      <alignment vertical="center" wrapText="1"/>
    </xf>
    <xf numFmtId="11" fontId="21" fillId="0" borderId="0" xfId="0" applyNumberFormat="1" applyFont="1" applyBorder="1" applyAlignment="1">
      <alignment horizontal="center" vertical="center" wrapText="1"/>
    </xf>
    <xf numFmtId="20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11" fontId="17" fillId="0" borderId="78" xfId="0" applyNumberFormat="1" applyFont="1" applyFill="1" applyBorder="1"/>
    <xf numFmtId="11" fontId="21" fillId="0" borderId="78" xfId="0" applyNumberFormat="1" applyFont="1" applyBorder="1" applyAlignment="1">
      <alignment vertical="center" wrapText="1"/>
    </xf>
    <xf numFmtId="0" fontId="21" fillId="0" borderId="79" xfId="0" applyFont="1" applyBorder="1" applyAlignment="1">
      <alignment vertical="center" wrapText="1"/>
    </xf>
    <xf numFmtId="18" fontId="21" fillId="0" borderId="0" xfId="0" applyNumberFormat="1" applyFont="1"/>
    <xf numFmtId="11" fontId="17" fillId="0" borderId="74" xfId="0" applyNumberFormat="1" applyFont="1" applyFill="1" applyBorder="1" applyAlignment="1"/>
    <xf numFmtId="11" fontId="17" fillId="0" borderId="75" xfId="0" applyNumberFormat="1" applyFont="1" applyFill="1" applyBorder="1" applyAlignment="1"/>
    <xf numFmtId="11" fontId="16" fillId="0" borderId="0" xfId="0" applyNumberFormat="1" applyFont="1" applyBorder="1" applyAlignment="1">
      <alignment vertical="center" wrapText="1"/>
    </xf>
    <xf numFmtId="11" fontId="16" fillId="0" borderId="48" xfId="0" applyNumberFormat="1" applyFont="1" applyBorder="1" applyAlignment="1">
      <alignment vertical="center" wrapText="1"/>
    </xf>
    <xf numFmtId="11" fontId="17" fillId="0" borderId="77" xfId="0" applyNumberFormat="1" applyFont="1" applyFill="1" applyBorder="1" applyAlignment="1"/>
    <xf numFmtId="18" fontId="21" fillId="0" borderId="48" xfId="0" applyNumberFormat="1" applyFont="1" applyBorder="1" applyAlignment="1">
      <alignment horizontal="left"/>
    </xf>
    <xf numFmtId="20" fontId="21" fillId="0" borderId="0" xfId="0" applyNumberFormat="1" applyFont="1" applyBorder="1" applyAlignment="1">
      <alignment horizontal="left"/>
    </xf>
    <xf numFmtId="11" fontId="13" fillId="0" borderId="0" xfId="0" applyNumberFormat="1" applyFont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20" fontId="46" fillId="0" borderId="0" xfId="0" applyNumberFormat="1" applyFont="1" applyAlignment="1"/>
    <xf numFmtId="19" fontId="13" fillId="0" borderId="0" xfId="0" applyNumberFormat="1" applyFont="1"/>
    <xf numFmtId="0" fontId="13" fillId="0" borderId="75" xfId="0" applyFont="1" applyFill="1" applyBorder="1" applyAlignment="1">
      <alignment horizontal="center" vertical="center" wrapText="1"/>
    </xf>
    <xf numFmtId="20" fontId="49" fillId="0" borderId="73" xfId="0" applyNumberFormat="1" applyFont="1" applyBorder="1" applyAlignment="1">
      <alignment vertical="center"/>
    </xf>
    <xf numFmtId="20" fontId="49" fillId="0" borderId="78" xfId="0" applyNumberFormat="1" applyFont="1" applyBorder="1" applyAlignment="1">
      <alignment vertical="center"/>
    </xf>
    <xf numFmtId="20" fontId="13" fillId="0" borderId="78" xfId="0" applyNumberFormat="1" applyFont="1" applyBorder="1" applyAlignment="1">
      <alignment vertical="center"/>
    </xf>
    <xf numFmtId="11" fontId="11" fillId="0" borderId="48" xfId="0" applyNumberFormat="1" applyFont="1" applyBorder="1" applyAlignment="1">
      <alignment horizontal="center" vertical="center" wrapText="1"/>
    </xf>
    <xf numFmtId="164" fontId="11" fillId="0" borderId="73" xfId="0" applyNumberFormat="1" applyFont="1" applyBorder="1"/>
    <xf numFmtId="20" fontId="13" fillId="0" borderId="75" xfId="0" applyNumberFormat="1" applyFont="1" applyBorder="1" applyAlignment="1">
      <alignment vertical="center"/>
    </xf>
    <xf numFmtId="0" fontId="13" fillId="0" borderId="74" xfId="0" applyFont="1" applyFill="1" applyBorder="1" applyAlignment="1">
      <alignment vertical="center" wrapText="1"/>
    </xf>
    <xf numFmtId="20" fontId="45" fillId="0" borderId="48" xfId="0" applyNumberFormat="1" applyFont="1" applyBorder="1" applyAlignment="1">
      <alignment vertical="center"/>
    </xf>
    <xf numFmtId="20" fontId="45" fillId="0" borderId="75" xfId="0" applyNumberFormat="1" applyFont="1" applyFill="1" applyBorder="1" applyAlignment="1">
      <alignment vertical="center" wrapText="1"/>
    </xf>
    <xf numFmtId="0" fontId="40" fillId="0" borderId="75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1" fontId="31" fillId="0" borderId="45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0" fontId="13" fillId="0" borderId="0" xfId="0" applyNumberFormat="1" applyFont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 wrapText="1"/>
    </xf>
    <xf numFmtId="20" fontId="13" fillId="0" borderId="45" xfId="0" applyNumberFormat="1" applyFont="1" applyBorder="1"/>
    <xf numFmtId="0" fontId="40" fillId="0" borderId="84" xfId="0" applyFont="1" applyBorder="1" applyAlignment="1">
      <alignment vertical="center" wrapText="1"/>
    </xf>
    <xf numFmtId="11" fontId="40" fillId="0" borderId="0" xfId="0" applyNumberFormat="1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11" fontId="40" fillId="0" borderId="0" xfId="0" applyNumberFormat="1" applyFont="1" applyBorder="1" applyAlignment="1">
      <alignment vertical="center" wrapText="1"/>
    </xf>
    <xf numFmtId="11" fontId="13" fillId="0" borderId="0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/>
    <xf numFmtId="20" fontId="46" fillId="0" borderId="37" xfId="0" applyNumberFormat="1" applyFont="1" applyBorder="1"/>
    <xf numFmtId="20" fontId="47" fillId="0" borderId="0" xfId="0" applyNumberFormat="1" applyFont="1" applyBorder="1"/>
    <xf numFmtId="0" fontId="17" fillId="0" borderId="0" xfId="0" applyFont="1" applyBorder="1" applyAlignment="1">
      <alignment vertical="center" wrapText="1"/>
    </xf>
    <xf numFmtId="164" fontId="17" fillId="0" borderId="39" xfId="0" applyNumberFormat="1" applyFont="1" applyBorder="1"/>
    <xf numFmtId="20" fontId="56" fillId="0" borderId="34" xfId="0" applyNumberFormat="1" applyFont="1" applyBorder="1" applyAlignment="1">
      <alignment vertical="center"/>
    </xf>
    <xf numFmtId="20" fontId="21" fillId="0" borderId="2" xfId="0" applyNumberFormat="1" applyFont="1" applyBorder="1" applyAlignment="1">
      <alignment vertical="center"/>
    </xf>
    <xf numFmtId="0" fontId="0" fillId="0" borderId="35" xfId="0" applyBorder="1"/>
    <xf numFmtId="20" fontId="21" fillId="0" borderId="37" xfId="0" applyNumberFormat="1" applyFont="1" applyBorder="1"/>
    <xf numFmtId="0" fontId="0" fillId="0" borderId="34" xfId="0" applyBorder="1"/>
    <xf numFmtId="0" fontId="13" fillId="0" borderId="36" xfId="0" applyFont="1" applyBorder="1" applyAlignment="1">
      <alignment vertical="center" wrapText="1"/>
    </xf>
    <xf numFmtId="11" fontId="11" fillId="0" borderId="36" xfId="0" applyNumberFormat="1" applyFont="1" applyFill="1" applyBorder="1" applyAlignment="1"/>
    <xf numFmtId="11" fontId="11" fillId="0" borderId="0" xfId="0" applyNumberFormat="1" applyFont="1" applyFill="1" applyBorder="1" applyAlignment="1"/>
    <xf numFmtId="11" fontId="38" fillId="0" borderId="36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/>
    <xf numFmtId="20" fontId="45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1" fillId="0" borderId="3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3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59" borderId="0" xfId="0" applyFont="1" applyFill="1" applyAlignment="1">
      <alignment horizontal="center" vertical="center"/>
    </xf>
    <xf numFmtId="0" fontId="27" fillId="59" borderId="0" xfId="0" applyFont="1" applyFill="1" applyBorder="1" applyAlignment="1">
      <alignment horizontal="center" vertical="center"/>
    </xf>
    <xf numFmtId="0" fontId="52" fillId="8" borderId="0" xfId="0" applyFont="1" applyFill="1" applyBorder="1" applyAlignment="1">
      <alignment horizontal="center" vertical="center" wrapText="1"/>
    </xf>
    <xf numFmtId="0" fontId="23" fillId="32" borderId="0" xfId="0" applyFont="1" applyFill="1" applyBorder="1" applyAlignment="1">
      <alignment horizontal="center" vertical="center"/>
    </xf>
    <xf numFmtId="0" fontId="23" fillId="59" borderId="0" xfId="0" applyFont="1" applyFill="1" applyBorder="1" applyAlignment="1">
      <alignment horizontal="center" vertical="center"/>
    </xf>
    <xf numFmtId="16" fontId="55" fillId="9" borderId="54" xfId="0" applyNumberFormat="1" applyFont="1" applyFill="1" applyBorder="1" applyAlignment="1">
      <alignment horizontal="center" vertical="center" wrapText="1"/>
    </xf>
    <xf numFmtId="16" fontId="55" fillId="9" borderId="34" xfId="0" applyNumberFormat="1" applyFont="1" applyFill="1" applyBorder="1" applyAlignment="1">
      <alignment horizontal="center" vertical="center" wrapText="1"/>
    </xf>
    <xf numFmtId="12" fontId="55" fillId="9" borderId="41" xfId="0" applyNumberFormat="1" applyFont="1" applyFill="1" applyBorder="1" applyAlignment="1">
      <alignment horizontal="center" vertical="center" wrapText="1"/>
    </xf>
    <xf numFmtId="16" fontId="55" fillId="9" borderId="41" xfId="0" applyNumberFormat="1" applyFont="1" applyFill="1" applyBorder="1" applyAlignment="1">
      <alignment horizontal="center" vertical="center" wrapText="1"/>
    </xf>
    <xf numFmtId="12" fontId="24" fillId="9" borderId="41" xfId="0" applyNumberFormat="1" applyFont="1" applyFill="1" applyBorder="1" applyAlignment="1">
      <alignment horizontal="center" vertical="center" wrapText="1"/>
    </xf>
    <xf numFmtId="12" fontId="55" fillId="9" borderId="35" xfId="0" applyNumberFormat="1" applyFont="1" applyFill="1" applyBorder="1" applyAlignment="1">
      <alignment horizontal="center" vertical="center" wrapText="1"/>
    </xf>
    <xf numFmtId="11" fontId="1" fillId="0" borderId="2" xfId="0" applyNumberFormat="1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16" borderId="0" xfId="0" applyFont="1" applyFill="1"/>
    <xf numFmtId="164" fontId="1" fillId="0" borderId="0" xfId="0" applyNumberFormat="1" applyFont="1"/>
    <xf numFmtId="11" fontId="1" fillId="0" borderId="34" xfId="0" applyNumberFormat="1" applyFont="1" applyBorder="1"/>
    <xf numFmtId="11" fontId="1" fillId="0" borderId="66" xfId="0" applyNumberFormat="1" applyFont="1" applyBorder="1"/>
    <xf numFmtId="11" fontId="1" fillId="0" borderId="35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34" xfId="0" applyNumberFormat="1" applyFont="1" applyBorder="1"/>
    <xf numFmtId="0" fontId="1" fillId="0" borderId="34" xfId="0" applyFont="1" applyBorder="1"/>
    <xf numFmtId="0" fontId="1" fillId="0" borderId="35" xfId="0" applyFont="1" applyBorder="1"/>
    <xf numFmtId="164" fontId="1" fillId="0" borderId="2" xfId="0" applyNumberFormat="1" applyFont="1" applyBorder="1"/>
    <xf numFmtId="0" fontId="1" fillId="0" borderId="34" xfId="0" applyFont="1" applyFill="1" applyBorder="1" applyAlignment="1"/>
    <xf numFmtId="0" fontId="1" fillId="0" borderId="2" xfId="0" applyFont="1" applyFill="1" applyBorder="1" applyAlignment="1"/>
    <xf numFmtId="11" fontId="1" fillId="0" borderId="0" xfId="0" applyNumberFormat="1" applyFont="1" applyAlignment="1">
      <alignment horizontal="center"/>
    </xf>
    <xf numFmtId="11" fontId="1" fillId="0" borderId="0" xfId="0" applyNumberFormat="1" applyFont="1"/>
    <xf numFmtId="0" fontId="1" fillId="0" borderId="41" xfId="0" applyFont="1" applyBorder="1"/>
    <xf numFmtId="11" fontId="1" fillId="0" borderId="36" xfId="0" applyNumberFormat="1" applyFont="1" applyBorder="1"/>
    <xf numFmtId="11" fontId="1" fillId="0" borderId="2" xfId="0" applyNumberFormat="1" applyFont="1" applyBorder="1" applyAlignment="1">
      <alignment horizontal="center"/>
    </xf>
    <xf numFmtId="11" fontId="1" fillId="0" borderId="2" xfId="0" applyNumberFormat="1" applyFont="1" applyFill="1" applyBorder="1"/>
    <xf numFmtId="11" fontId="1" fillId="0" borderId="35" xfId="0" applyNumberFormat="1" applyFont="1" applyFill="1" applyBorder="1"/>
    <xf numFmtId="11" fontId="1" fillId="0" borderId="34" xfId="0" applyNumberFormat="1" applyFont="1" applyBorder="1" applyAlignment="1">
      <alignment wrapText="1"/>
    </xf>
    <xf numFmtId="11" fontId="1" fillId="0" borderId="2" xfId="0" applyNumberFormat="1" applyFont="1" applyBorder="1" applyAlignment="1"/>
    <xf numFmtId="164" fontId="1" fillId="0" borderId="36" xfId="0" applyNumberFormat="1" applyFont="1" applyBorder="1"/>
    <xf numFmtId="0" fontId="1" fillId="0" borderId="0" xfId="0" applyFont="1" applyFill="1" applyBorder="1"/>
    <xf numFmtId="11" fontId="1" fillId="0" borderId="0" xfId="0" applyNumberFormat="1" applyFont="1" applyBorder="1"/>
    <xf numFmtId="11" fontId="1" fillId="0" borderId="37" xfId="0" applyNumberFormat="1" applyFont="1" applyBorder="1"/>
    <xf numFmtId="0" fontId="17" fillId="9" borderId="0" xfId="0" applyFont="1" applyFill="1" applyAlignment="1">
      <alignment horizontal="center"/>
    </xf>
    <xf numFmtId="20" fontId="13" fillId="0" borderId="75" xfId="0" applyNumberFormat="1" applyFont="1" applyFill="1" applyBorder="1"/>
    <xf numFmtId="20" fontId="45" fillId="0" borderId="7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11" fontId="11" fillId="0" borderId="0" xfId="0" applyNumberFormat="1" applyFont="1" applyFill="1" applyBorder="1" applyAlignment="1">
      <alignment horizontal="center" vertical="center" wrapText="1"/>
    </xf>
    <xf numFmtId="11" fontId="3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11" fontId="27" fillId="9" borderId="2" xfId="0" applyNumberFormat="1" applyFont="1" applyFill="1" applyBorder="1" applyAlignment="1">
      <alignment horizontal="center"/>
    </xf>
    <xf numFmtId="16" fontId="27" fillId="9" borderId="2" xfId="0" applyNumberFormat="1" applyFont="1" applyFill="1" applyBorder="1" applyAlignment="1">
      <alignment horizontal="center"/>
    </xf>
    <xf numFmtId="16" fontId="27" fillId="9" borderId="35" xfId="0" applyNumberFormat="1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 vertical="center" wrapText="1"/>
    </xf>
    <xf numFmtId="11" fontId="27" fillId="9" borderId="35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 vertical="center" wrapText="1"/>
    </xf>
    <xf numFmtId="11" fontId="21" fillId="0" borderId="0" xfId="0" applyNumberFormat="1" applyFont="1" applyBorder="1" applyAlignment="1">
      <alignment horizontal="center"/>
    </xf>
    <xf numFmtId="11" fontId="27" fillId="9" borderId="2" xfId="0" applyNumberFormat="1" applyFont="1" applyFill="1" applyBorder="1" applyAlignment="1">
      <alignment horizontal="center" wrapText="1"/>
    </xf>
    <xf numFmtId="12" fontId="28" fillId="9" borderId="2" xfId="0" applyNumberFormat="1" applyFont="1" applyFill="1" applyBorder="1" applyAlignment="1">
      <alignment horizontal="center" vertical="center" wrapText="1"/>
    </xf>
    <xf numFmtId="12" fontId="28" fillId="9" borderId="35" xfId="0" applyNumberFormat="1" applyFont="1" applyFill="1" applyBorder="1" applyAlignment="1">
      <alignment horizontal="center" vertical="center" wrapText="1"/>
    </xf>
    <xf numFmtId="11" fontId="21" fillId="0" borderId="75" xfId="0" applyNumberFormat="1" applyFont="1" applyBorder="1" applyAlignment="1">
      <alignment horizontal="center"/>
    </xf>
    <xf numFmtId="11" fontId="17" fillId="0" borderId="0" xfId="0" applyNumberFormat="1" applyFont="1" applyFill="1" applyBorder="1" applyAlignment="1">
      <alignment horizontal="center" vertical="center" wrapText="1"/>
    </xf>
    <xf numFmtId="11" fontId="54" fillId="5" borderId="0" xfId="0" applyNumberFormat="1" applyFont="1" applyFill="1" applyAlignment="1">
      <alignment horizontal="center" vertical="center" wrapText="1"/>
    </xf>
    <xf numFmtId="11" fontId="17" fillId="0" borderId="40" xfId="0" applyNumberFormat="1" applyFont="1" applyBorder="1" applyAlignment="1">
      <alignment horizontal="center" vertical="center" wrapText="1"/>
    </xf>
    <xf numFmtId="11" fontId="17" fillId="0" borderId="40" xfId="0" applyNumberFormat="1" applyFont="1" applyBorder="1" applyAlignment="1">
      <alignment horizontal="center" vertical="center"/>
    </xf>
    <xf numFmtId="11" fontId="17" fillId="50" borderId="4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44" borderId="41" xfId="0" applyFont="1" applyFill="1" applyBorder="1" applyAlignment="1">
      <alignment horizontal="center" vertical="center" wrapText="1"/>
    </xf>
    <xf numFmtId="0" fontId="11" fillId="44" borderId="40" xfId="0" applyFont="1" applyFill="1" applyBorder="1" applyAlignment="1">
      <alignment horizontal="center" vertical="center" wrapText="1"/>
    </xf>
    <xf numFmtId="0" fontId="11" fillId="44" borderId="42" xfId="0" applyFont="1" applyFill="1" applyBorder="1" applyAlignment="1">
      <alignment horizontal="center" vertical="center" wrapText="1"/>
    </xf>
    <xf numFmtId="0" fontId="11" fillId="29" borderId="41" xfId="0" applyFont="1" applyFill="1" applyBorder="1" applyAlignment="1">
      <alignment horizontal="center" vertical="center" wrapText="1"/>
    </xf>
    <xf numFmtId="0" fontId="11" fillId="29" borderId="40" xfId="0" applyFont="1" applyFill="1" applyBorder="1" applyAlignment="1">
      <alignment horizontal="center" vertical="center" wrapText="1"/>
    </xf>
    <xf numFmtId="0" fontId="11" fillId="29" borderId="42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wrapText="1"/>
    </xf>
    <xf numFmtId="11" fontId="11" fillId="18" borderId="41" xfId="0" applyNumberFormat="1" applyFont="1" applyFill="1" applyBorder="1" applyAlignment="1">
      <alignment horizontal="center" vertical="center" wrapText="1"/>
    </xf>
    <xf numFmtId="11" fontId="11" fillId="18" borderId="40" xfId="0" applyNumberFormat="1" applyFont="1" applyFill="1" applyBorder="1" applyAlignment="1">
      <alignment horizontal="center" vertical="center" wrapText="1"/>
    </xf>
    <xf numFmtId="11" fontId="11" fillId="18" borderId="42" xfId="0" applyNumberFormat="1" applyFont="1" applyFill="1" applyBorder="1" applyAlignment="1">
      <alignment horizontal="center" vertical="center" wrapText="1"/>
    </xf>
    <xf numFmtId="11" fontId="11" fillId="22" borderId="41" xfId="0" applyNumberFormat="1" applyFont="1" applyFill="1" applyBorder="1" applyAlignment="1">
      <alignment horizontal="center" vertical="center" wrapText="1"/>
    </xf>
    <xf numFmtId="11" fontId="11" fillId="22" borderId="40" xfId="0" applyNumberFormat="1" applyFont="1" applyFill="1" applyBorder="1" applyAlignment="1">
      <alignment horizontal="center" vertical="center" wrapText="1"/>
    </xf>
    <xf numFmtId="11" fontId="11" fillId="22" borderId="42" xfId="0" applyNumberFormat="1" applyFont="1" applyFill="1" applyBorder="1" applyAlignment="1">
      <alignment horizontal="center" vertical="center" wrapText="1"/>
    </xf>
    <xf numFmtId="11" fontId="38" fillId="35" borderId="41" xfId="0" applyNumberFormat="1" applyFont="1" applyFill="1" applyBorder="1" applyAlignment="1">
      <alignment horizontal="center" vertical="center" wrapText="1"/>
    </xf>
    <xf numFmtId="11" fontId="38" fillId="35" borderId="40" xfId="0" applyNumberFormat="1" applyFont="1" applyFill="1" applyBorder="1" applyAlignment="1">
      <alignment horizontal="center" vertical="center" wrapText="1"/>
    </xf>
    <xf numFmtId="11" fontId="38" fillId="35" borderId="42" xfId="0" applyNumberFormat="1" applyFont="1" applyFill="1" applyBorder="1" applyAlignment="1">
      <alignment horizontal="center" vertical="center" wrapText="1"/>
    </xf>
    <xf numFmtId="11" fontId="38" fillId="34" borderId="41" xfId="0" applyNumberFormat="1" applyFont="1" applyFill="1" applyBorder="1" applyAlignment="1">
      <alignment horizontal="center" vertical="center" wrapText="1"/>
    </xf>
    <xf numFmtId="11" fontId="38" fillId="34" borderId="40" xfId="0" applyNumberFormat="1" applyFont="1" applyFill="1" applyBorder="1" applyAlignment="1">
      <alignment horizontal="center" vertical="center" wrapText="1"/>
    </xf>
    <xf numFmtId="11" fontId="38" fillId="34" borderId="42" xfId="0" applyNumberFormat="1" applyFont="1" applyFill="1" applyBorder="1" applyAlignment="1">
      <alignment horizontal="center" vertical="center" wrapText="1"/>
    </xf>
    <xf numFmtId="11" fontId="38" fillId="6" borderId="41" xfId="0" applyNumberFormat="1" applyFont="1" applyFill="1" applyBorder="1" applyAlignment="1">
      <alignment horizontal="center" vertical="center" wrapText="1"/>
    </xf>
    <xf numFmtId="11" fontId="38" fillId="6" borderId="40" xfId="0" applyNumberFormat="1" applyFont="1" applyFill="1" applyBorder="1" applyAlignment="1">
      <alignment horizontal="center" vertical="center" wrapText="1"/>
    </xf>
    <xf numFmtId="11" fontId="38" fillId="6" borderId="42" xfId="0" applyNumberFormat="1" applyFont="1" applyFill="1" applyBorder="1" applyAlignment="1">
      <alignment horizontal="center" vertical="center" wrapText="1"/>
    </xf>
    <xf numFmtId="11" fontId="11" fillId="23" borderId="41" xfId="0" applyNumberFormat="1" applyFont="1" applyFill="1" applyBorder="1" applyAlignment="1">
      <alignment horizontal="center" vertical="center" wrapText="1"/>
    </xf>
    <xf numFmtId="11" fontId="11" fillId="23" borderId="40" xfId="0" applyNumberFormat="1" applyFont="1" applyFill="1" applyBorder="1" applyAlignment="1">
      <alignment horizontal="center" vertical="center" wrapText="1"/>
    </xf>
    <xf numFmtId="11" fontId="11" fillId="23" borderId="42" xfId="0" applyNumberFormat="1" applyFont="1" applyFill="1" applyBorder="1" applyAlignment="1">
      <alignment horizontal="center" vertical="center" wrapText="1"/>
    </xf>
    <xf numFmtId="0" fontId="11" fillId="31" borderId="41" xfId="0" applyFont="1" applyFill="1" applyBorder="1" applyAlignment="1">
      <alignment horizontal="center" vertical="center" wrapText="1"/>
    </xf>
    <xf numFmtId="0" fontId="11" fillId="31" borderId="40" xfId="0" applyFont="1" applyFill="1" applyBorder="1" applyAlignment="1">
      <alignment horizontal="center" vertical="center" wrapText="1"/>
    </xf>
    <xf numFmtId="0" fontId="11" fillId="31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1" fillId="32" borderId="41" xfId="0" applyFont="1" applyFill="1" applyBorder="1" applyAlignment="1">
      <alignment horizontal="center" vertical="center" wrapText="1"/>
    </xf>
    <xf numFmtId="0" fontId="11" fillId="32" borderId="40" xfId="0" applyFont="1" applyFill="1" applyBorder="1" applyAlignment="1">
      <alignment horizontal="center" vertical="center" wrapText="1"/>
    </xf>
    <xf numFmtId="0" fontId="11" fillId="32" borderId="42" xfId="0" applyFont="1" applyFill="1" applyBorder="1" applyAlignment="1">
      <alignment horizontal="center" vertical="center" wrapText="1"/>
    </xf>
    <xf numFmtId="0" fontId="11" fillId="49" borderId="41" xfId="0" applyFont="1" applyFill="1" applyBorder="1" applyAlignment="1">
      <alignment horizontal="center" vertical="center" wrapText="1"/>
    </xf>
    <xf numFmtId="0" fontId="11" fillId="49" borderId="40" xfId="0" applyFont="1" applyFill="1" applyBorder="1" applyAlignment="1">
      <alignment horizontal="center" vertical="center" wrapText="1"/>
    </xf>
    <xf numFmtId="0" fontId="11" fillId="49" borderId="42" xfId="0" applyFont="1" applyFill="1" applyBorder="1" applyAlignment="1">
      <alignment horizontal="center" vertical="center" wrapText="1"/>
    </xf>
    <xf numFmtId="11" fontId="38" fillId="27" borderId="41" xfId="0" applyNumberFormat="1" applyFont="1" applyFill="1" applyBorder="1" applyAlignment="1">
      <alignment horizontal="center" vertical="center" wrapText="1"/>
    </xf>
    <xf numFmtId="11" fontId="38" fillId="27" borderId="40" xfId="0" applyNumberFormat="1" applyFont="1" applyFill="1" applyBorder="1" applyAlignment="1">
      <alignment horizontal="center" vertical="center" wrapText="1"/>
    </xf>
    <xf numFmtId="11" fontId="38" fillId="27" borderId="42" xfId="0" applyNumberFormat="1" applyFont="1" applyFill="1" applyBorder="1" applyAlignment="1">
      <alignment horizontal="center" vertical="center" wrapText="1"/>
    </xf>
    <xf numFmtId="0" fontId="11" fillId="30" borderId="41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42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1" fontId="38" fillId="33" borderId="41" xfId="0" applyNumberFormat="1" applyFont="1" applyFill="1" applyBorder="1" applyAlignment="1">
      <alignment horizontal="center" vertical="center" wrapText="1"/>
    </xf>
    <xf numFmtId="11" fontId="38" fillId="33" borderId="40" xfId="0" applyNumberFormat="1" applyFont="1" applyFill="1" applyBorder="1" applyAlignment="1">
      <alignment horizontal="center" vertical="center" wrapText="1"/>
    </xf>
    <xf numFmtId="11" fontId="38" fillId="33" borderId="42" xfId="0" applyNumberFormat="1" applyFont="1" applyFill="1" applyBorder="1" applyAlignment="1">
      <alignment horizontal="center" vertical="center" wrapText="1"/>
    </xf>
    <xf numFmtId="11" fontId="11" fillId="20" borderId="41" xfId="0" applyNumberFormat="1" applyFont="1" applyFill="1" applyBorder="1" applyAlignment="1">
      <alignment horizontal="center" vertical="center" wrapText="1"/>
    </xf>
    <xf numFmtId="11" fontId="11" fillId="20" borderId="40" xfId="0" applyNumberFormat="1" applyFont="1" applyFill="1" applyBorder="1" applyAlignment="1">
      <alignment horizontal="center" vertical="center" wrapText="1"/>
    </xf>
    <xf numFmtId="11" fontId="11" fillId="20" borderId="42" xfId="0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23" fillId="13" borderId="0" xfId="0" applyFont="1" applyFill="1" applyAlignment="1">
      <alignment horizontal="center"/>
    </xf>
    <xf numFmtId="11" fontId="27" fillId="9" borderId="50" xfId="0" applyNumberFormat="1" applyFont="1" applyFill="1" applyBorder="1" applyAlignment="1" applyProtection="1">
      <alignment horizontal="center"/>
      <protection locked="0"/>
    </xf>
    <xf numFmtId="11" fontId="11" fillId="0" borderId="0" xfId="0" applyNumberFormat="1" applyFont="1" applyFill="1" applyBorder="1" applyAlignment="1">
      <alignment horizontal="center" vertical="center" wrapText="1"/>
    </xf>
    <xf numFmtId="11" fontId="38" fillId="0" borderId="0" xfId="0" applyNumberFormat="1" applyFont="1" applyFill="1" applyBorder="1" applyAlignment="1">
      <alignment horizontal="center" vertical="center" wrapText="1"/>
    </xf>
    <xf numFmtId="16" fontId="27" fillId="9" borderId="50" xfId="0" applyNumberFormat="1" applyFont="1" applyFill="1" applyBorder="1" applyAlignment="1" applyProtection="1">
      <alignment horizontal="center"/>
      <protection locked="0"/>
    </xf>
    <xf numFmtId="16" fontId="27" fillId="9" borderId="34" xfId="0" applyNumberFormat="1" applyFont="1" applyFill="1" applyBorder="1" applyAlignment="1" applyProtection="1">
      <alignment horizontal="center"/>
      <protection locked="0"/>
    </xf>
    <xf numFmtId="11" fontId="27" fillId="9" borderId="34" xfId="0" applyNumberFormat="1" applyFont="1" applyFill="1" applyBorder="1" applyAlignment="1" applyProtection="1">
      <alignment horizontal="center"/>
      <protection locked="0"/>
    </xf>
    <xf numFmtId="0" fontId="11" fillId="19" borderId="41" xfId="0" applyFont="1" applyFill="1" applyBorder="1" applyAlignment="1">
      <alignment horizontal="center" vertical="center" wrapText="1"/>
    </xf>
    <xf numFmtId="0" fontId="11" fillId="19" borderId="40" xfId="0" applyFont="1" applyFill="1" applyBorder="1" applyAlignment="1">
      <alignment horizontal="center" vertical="center" wrapText="1"/>
    </xf>
    <xf numFmtId="0" fontId="11" fillId="19" borderId="42" xfId="0" applyFont="1" applyFill="1" applyBorder="1" applyAlignment="1">
      <alignment horizontal="center" vertical="center" wrapText="1"/>
    </xf>
    <xf numFmtId="0" fontId="11" fillId="24" borderId="41" xfId="0" applyFont="1" applyFill="1" applyBorder="1" applyAlignment="1">
      <alignment horizontal="center" vertical="center" wrapText="1"/>
    </xf>
    <xf numFmtId="0" fontId="11" fillId="24" borderId="40" xfId="0" applyFont="1" applyFill="1" applyBorder="1" applyAlignment="1">
      <alignment horizontal="center" vertical="center" wrapText="1"/>
    </xf>
    <xf numFmtId="0" fontId="11" fillId="24" borderId="42" xfId="0" applyFont="1" applyFill="1" applyBorder="1" applyAlignment="1">
      <alignment horizontal="center" vertical="center" wrapText="1"/>
    </xf>
    <xf numFmtId="0" fontId="11" fillId="31" borderId="0" xfId="0" applyFont="1" applyFill="1" applyBorder="1" applyAlignment="1">
      <alignment horizontal="center" vertical="center" wrapText="1"/>
    </xf>
    <xf numFmtId="0" fontId="11" fillId="37" borderId="36" xfId="0" applyFont="1" applyFill="1" applyBorder="1" applyAlignment="1">
      <alignment horizontal="center" vertical="center" wrapText="1"/>
    </xf>
    <xf numFmtId="0" fontId="11" fillId="26" borderId="41" xfId="0" applyFont="1" applyFill="1" applyBorder="1" applyAlignment="1">
      <alignment horizontal="center" vertical="center" wrapText="1"/>
    </xf>
    <xf numFmtId="0" fontId="11" fillId="26" borderId="40" xfId="0" applyFont="1" applyFill="1" applyBorder="1" applyAlignment="1">
      <alignment horizontal="center" vertical="center" wrapText="1"/>
    </xf>
    <xf numFmtId="0" fontId="11" fillId="26" borderId="42" xfId="0" applyFont="1" applyFill="1" applyBorder="1" applyAlignment="1">
      <alignment horizontal="center" vertical="center" wrapText="1"/>
    </xf>
    <xf numFmtId="20" fontId="13" fillId="0" borderId="40" xfId="0" applyNumberFormat="1" applyFont="1" applyBorder="1" applyAlignment="1">
      <alignment horizontal="center" vertical="center" wrapText="1"/>
    </xf>
    <xf numFmtId="0" fontId="22" fillId="13" borderId="43" xfId="0" applyFont="1" applyFill="1" applyBorder="1" applyAlignment="1">
      <alignment horizontal="center" wrapText="1"/>
    </xf>
    <xf numFmtId="11" fontId="38" fillId="28" borderId="41" xfId="0" applyNumberFormat="1" applyFont="1" applyFill="1" applyBorder="1" applyAlignment="1">
      <alignment horizontal="center" vertical="center" wrapText="1"/>
    </xf>
    <xf numFmtId="11" fontId="38" fillId="28" borderId="40" xfId="0" applyNumberFormat="1" applyFont="1" applyFill="1" applyBorder="1" applyAlignment="1">
      <alignment horizontal="center" vertical="center" wrapText="1"/>
    </xf>
    <xf numFmtId="11" fontId="38" fillId="28" borderId="42" xfId="0" applyNumberFormat="1" applyFont="1" applyFill="1" applyBorder="1" applyAlignment="1">
      <alignment horizontal="center" vertical="center" wrapText="1"/>
    </xf>
    <xf numFmtId="0" fontId="11" fillId="23" borderId="41" xfId="0" applyFont="1" applyFill="1" applyBorder="1" applyAlignment="1">
      <alignment horizontal="center" vertical="center" wrapText="1"/>
    </xf>
    <xf numFmtId="0" fontId="11" fillId="23" borderId="40" xfId="0" applyFont="1" applyFill="1" applyBorder="1" applyAlignment="1">
      <alignment horizontal="center" vertical="center" wrapText="1"/>
    </xf>
    <xf numFmtId="0" fontId="11" fillId="23" borderId="42" xfId="0" applyFont="1" applyFill="1" applyBorder="1" applyAlignment="1">
      <alignment horizontal="center" vertical="center" wrapText="1"/>
    </xf>
    <xf numFmtId="0" fontId="11" fillId="24" borderId="34" xfId="0" applyFont="1" applyFill="1" applyBorder="1" applyAlignment="1">
      <alignment horizontal="center" vertical="center" wrapText="1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center" vertical="center" wrapText="1"/>
    </xf>
    <xf numFmtId="0" fontId="11" fillId="19" borderId="0" xfId="0" applyFont="1" applyFill="1" applyBorder="1" applyAlignment="1">
      <alignment horizontal="center" vertical="center" wrapText="1"/>
    </xf>
    <xf numFmtId="11" fontId="11" fillId="25" borderId="41" xfId="0" applyNumberFormat="1" applyFont="1" applyFill="1" applyBorder="1" applyAlignment="1">
      <alignment horizontal="center" vertical="center" wrapText="1"/>
    </xf>
    <xf numFmtId="11" fontId="11" fillId="25" borderId="40" xfId="0" applyNumberFormat="1" applyFont="1" applyFill="1" applyBorder="1" applyAlignment="1">
      <alignment horizontal="center" vertical="center" wrapText="1"/>
    </xf>
    <xf numFmtId="11" fontId="11" fillId="25" borderId="42" xfId="0" applyNumberFormat="1" applyFont="1" applyFill="1" applyBorder="1" applyAlignment="1">
      <alignment horizontal="center" vertical="center" wrapText="1"/>
    </xf>
    <xf numFmtId="0" fontId="11" fillId="53" borderId="41" xfId="0" applyFont="1" applyFill="1" applyBorder="1" applyAlignment="1">
      <alignment horizontal="center" vertical="center" wrapText="1"/>
    </xf>
    <xf numFmtId="0" fontId="11" fillId="53" borderId="40" xfId="0" applyFont="1" applyFill="1" applyBorder="1" applyAlignment="1">
      <alignment horizontal="center" vertical="center" wrapText="1"/>
    </xf>
    <xf numFmtId="0" fontId="11" fillId="53" borderId="42" xfId="0" applyFont="1" applyFill="1" applyBorder="1" applyAlignment="1">
      <alignment horizontal="center" vertical="center" wrapText="1"/>
    </xf>
    <xf numFmtId="11" fontId="27" fillId="9" borderId="68" xfId="0" applyNumberFormat="1" applyFont="1" applyFill="1" applyBorder="1" applyAlignment="1" applyProtection="1">
      <alignment horizontal="center"/>
      <protection locked="0"/>
    </xf>
    <xf numFmtId="11" fontId="27" fillId="9" borderId="24" xfId="0" applyNumberFormat="1" applyFont="1" applyFill="1" applyBorder="1" applyAlignment="1" applyProtection="1">
      <alignment horizontal="center"/>
      <protection locked="0"/>
    </xf>
    <xf numFmtId="11" fontId="27" fillId="9" borderId="12" xfId="0" applyNumberFormat="1" applyFont="1" applyFill="1" applyBorder="1" applyAlignment="1" applyProtection="1">
      <alignment horizontal="center"/>
      <protection locked="0"/>
    </xf>
    <xf numFmtId="11" fontId="27" fillId="9" borderId="13" xfId="0" applyNumberFormat="1" applyFont="1" applyFill="1" applyBorder="1" applyAlignment="1" applyProtection="1">
      <alignment horizontal="center"/>
      <protection locked="0"/>
    </xf>
    <xf numFmtId="16" fontId="27" fillId="9" borderId="52" xfId="0" applyNumberFormat="1" applyFont="1" applyFill="1" applyBorder="1" applyAlignment="1" applyProtection="1">
      <alignment horizontal="center"/>
      <protection locked="0"/>
    </xf>
    <xf numFmtId="16" fontId="27" fillId="9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46" borderId="34" xfId="0" applyFont="1" applyFill="1" applyBorder="1" applyAlignment="1">
      <alignment horizontal="center" vertical="center" wrapText="1"/>
    </xf>
    <xf numFmtId="0" fontId="11" fillId="46" borderId="36" xfId="0" applyFont="1" applyFill="1" applyBorder="1" applyAlignment="1">
      <alignment horizontal="center" vertical="center" wrapText="1"/>
    </xf>
    <xf numFmtId="0" fontId="11" fillId="46" borderId="38" xfId="0" applyFont="1" applyFill="1" applyBorder="1" applyAlignment="1">
      <alignment horizontal="center" vertical="center" wrapText="1"/>
    </xf>
    <xf numFmtId="0" fontId="11" fillId="46" borderId="35" xfId="0" applyFont="1" applyFill="1" applyBorder="1" applyAlignment="1">
      <alignment horizontal="center" vertical="center" wrapText="1"/>
    </xf>
    <xf numFmtId="0" fontId="11" fillId="46" borderId="37" xfId="0" applyFont="1" applyFill="1" applyBorder="1" applyAlignment="1">
      <alignment horizontal="center" vertical="center" wrapText="1"/>
    </xf>
    <xf numFmtId="0" fontId="11" fillId="46" borderId="39" xfId="0" applyFont="1" applyFill="1" applyBorder="1" applyAlignment="1">
      <alignment horizontal="center" vertical="center" wrapText="1"/>
    </xf>
    <xf numFmtId="0" fontId="11" fillId="47" borderId="34" xfId="0" applyFont="1" applyFill="1" applyBorder="1" applyAlignment="1">
      <alignment horizontal="center" vertical="center" wrapText="1"/>
    </xf>
    <xf numFmtId="0" fontId="11" fillId="47" borderId="36" xfId="0" applyFont="1" applyFill="1" applyBorder="1" applyAlignment="1">
      <alignment horizontal="center" vertical="center" wrapText="1"/>
    </xf>
    <xf numFmtId="0" fontId="11" fillId="47" borderId="38" xfId="0" applyFont="1" applyFill="1" applyBorder="1" applyAlignment="1">
      <alignment horizontal="center" vertical="center" wrapText="1"/>
    </xf>
    <xf numFmtId="0" fontId="11" fillId="47" borderId="35" xfId="0" applyFont="1" applyFill="1" applyBorder="1" applyAlignment="1">
      <alignment horizontal="center" vertical="center" wrapText="1"/>
    </xf>
    <xf numFmtId="0" fontId="11" fillId="47" borderId="37" xfId="0" applyFont="1" applyFill="1" applyBorder="1" applyAlignment="1">
      <alignment horizontal="center" vertical="center" wrapText="1"/>
    </xf>
    <xf numFmtId="0" fontId="11" fillId="47" borderId="39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11" fontId="11" fillId="25" borderId="2" xfId="0" applyNumberFormat="1" applyFont="1" applyFill="1" applyBorder="1" applyAlignment="1">
      <alignment horizontal="center" vertical="center" wrapText="1"/>
    </xf>
    <xf numFmtId="11" fontId="11" fillId="25" borderId="0" xfId="0" applyNumberFormat="1" applyFont="1" applyFill="1" applyBorder="1" applyAlignment="1">
      <alignment horizontal="center" vertical="center" wrapText="1"/>
    </xf>
    <xf numFmtId="11" fontId="11" fillId="25" borderId="3" xfId="0" applyNumberFormat="1" applyFont="1" applyFill="1" applyBorder="1" applyAlignment="1">
      <alignment horizontal="center" vertical="center" wrapText="1"/>
    </xf>
    <xf numFmtId="0" fontId="11" fillId="45" borderId="35" xfId="0" applyFont="1" applyFill="1" applyBorder="1" applyAlignment="1">
      <alignment horizontal="center" vertical="center" wrapText="1"/>
    </xf>
    <xf numFmtId="0" fontId="11" fillId="45" borderId="37" xfId="0" applyFont="1" applyFill="1" applyBorder="1" applyAlignment="1">
      <alignment horizontal="center" vertical="center" wrapText="1"/>
    </xf>
    <xf numFmtId="0" fontId="11" fillId="45" borderId="39" xfId="0" applyFont="1" applyFill="1" applyBorder="1" applyAlignment="1">
      <alignment horizontal="center" vertical="center" wrapText="1"/>
    </xf>
    <xf numFmtId="0" fontId="11" fillId="45" borderId="34" xfId="0" applyFont="1" applyFill="1" applyBorder="1" applyAlignment="1">
      <alignment horizontal="center" vertical="center" wrapText="1"/>
    </xf>
    <xf numFmtId="0" fontId="11" fillId="45" borderId="36" xfId="0" applyFont="1" applyFill="1" applyBorder="1" applyAlignment="1">
      <alignment horizontal="center" vertical="center" wrapText="1"/>
    </xf>
    <xf numFmtId="0" fontId="11" fillId="45" borderId="38" xfId="0" applyFont="1" applyFill="1" applyBorder="1" applyAlignment="1">
      <alignment horizontal="center" vertical="center" wrapText="1"/>
    </xf>
    <xf numFmtId="0" fontId="11" fillId="45" borderId="2" xfId="0" applyFont="1" applyFill="1" applyBorder="1" applyAlignment="1">
      <alignment horizontal="center" vertical="center" wrapText="1"/>
    </xf>
    <xf numFmtId="0" fontId="11" fillId="45" borderId="0" xfId="0" applyFont="1" applyFill="1" applyBorder="1" applyAlignment="1">
      <alignment horizontal="center" vertical="center" wrapText="1"/>
    </xf>
    <xf numFmtId="0" fontId="11" fillId="45" borderId="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50" borderId="34" xfId="0" applyFont="1" applyFill="1" applyBorder="1" applyAlignment="1">
      <alignment horizontal="center" vertical="center" wrapText="1"/>
    </xf>
    <xf numFmtId="0" fontId="11" fillId="50" borderId="36" xfId="0" applyFont="1" applyFill="1" applyBorder="1" applyAlignment="1">
      <alignment horizontal="center" vertical="center" wrapText="1"/>
    </xf>
    <xf numFmtId="0" fontId="11" fillId="50" borderId="38" xfId="0" applyFont="1" applyFill="1" applyBorder="1" applyAlignment="1">
      <alignment horizontal="center" vertical="center" wrapText="1"/>
    </xf>
    <xf numFmtId="0" fontId="11" fillId="50" borderId="35" xfId="0" applyFont="1" applyFill="1" applyBorder="1" applyAlignment="1">
      <alignment horizontal="center" vertical="center" wrapText="1"/>
    </xf>
    <xf numFmtId="0" fontId="11" fillId="50" borderId="37" xfId="0" applyFont="1" applyFill="1" applyBorder="1" applyAlignment="1">
      <alignment horizontal="center" vertical="center" wrapText="1"/>
    </xf>
    <xf numFmtId="0" fontId="11" fillId="50" borderId="39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20" fontId="13" fillId="0" borderId="37" xfId="0" applyNumberFormat="1" applyFont="1" applyFill="1" applyBorder="1" applyAlignment="1">
      <alignment horizontal="center" vertical="center" wrapText="1"/>
    </xf>
    <xf numFmtId="20" fontId="13" fillId="0" borderId="40" xfId="0" applyNumberFormat="1" applyFont="1" applyFill="1" applyBorder="1" applyAlignment="1">
      <alignment horizontal="center" vertical="center" wrapText="1"/>
    </xf>
    <xf numFmtId="20" fontId="13" fillId="0" borderId="42" xfId="0" applyNumberFormat="1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wrapText="1"/>
    </xf>
    <xf numFmtId="11" fontId="27" fillId="9" borderId="2" xfId="0" applyNumberFormat="1" applyFont="1" applyFill="1" applyBorder="1" applyAlignment="1">
      <alignment horizontal="center"/>
    </xf>
    <xf numFmtId="11" fontId="27" fillId="9" borderId="34" xfId="0" applyNumberFormat="1" applyFont="1" applyFill="1" applyBorder="1" applyAlignment="1">
      <alignment horizontal="center"/>
    </xf>
    <xf numFmtId="16" fontId="27" fillId="9" borderId="34" xfId="0" applyNumberFormat="1" applyFont="1" applyFill="1" applyBorder="1" applyAlignment="1">
      <alignment horizontal="center"/>
    </xf>
    <xf numFmtId="16" fontId="27" fillId="9" borderId="2" xfId="0" applyNumberFormat="1" applyFont="1" applyFill="1" applyBorder="1" applyAlignment="1">
      <alignment horizontal="center"/>
    </xf>
    <xf numFmtId="16" fontId="27" fillId="9" borderId="35" xfId="0" applyNumberFormat="1" applyFont="1" applyFill="1" applyBorder="1" applyAlignment="1">
      <alignment horizontal="center"/>
    </xf>
    <xf numFmtId="11" fontId="11" fillId="23" borderId="34" xfId="0" applyNumberFormat="1" applyFont="1" applyFill="1" applyBorder="1" applyAlignment="1">
      <alignment horizontal="center" vertical="center" wrapText="1"/>
    </xf>
    <xf numFmtId="11" fontId="11" fillId="23" borderId="36" xfId="0" applyNumberFormat="1" applyFont="1" applyFill="1" applyBorder="1" applyAlignment="1">
      <alignment horizontal="center" vertical="center" wrapText="1"/>
    </xf>
    <xf numFmtId="11" fontId="11" fillId="23" borderId="38" xfId="0" applyNumberFormat="1" applyFont="1" applyFill="1" applyBorder="1" applyAlignment="1">
      <alignment horizontal="center" vertical="center" wrapText="1"/>
    </xf>
    <xf numFmtId="11" fontId="11" fillId="23" borderId="2" xfId="0" applyNumberFormat="1" applyFont="1" applyFill="1" applyBorder="1" applyAlignment="1">
      <alignment horizontal="center" vertical="center" wrapText="1"/>
    </xf>
    <xf numFmtId="11" fontId="11" fillId="23" borderId="0" xfId="0" applyNumberFormat="1" applyFont="1" applyFill="1" applyBorder="1" applyAlignment="1">
      <alignment horizontal="center" vertical="center" wrapText="1"/>
    </xf>
    <xf numFmtId="11" fontId="11" fillId="23" borderId="3" xfId="0" applyNumberFormat="1" applyFont="1" applyFill="1" applyBorder="1" applyAlignment="1">
      <alignment horizontal="center" vertical="center" wrapText="1"/>
    </xf>
    <xf numFmtId="11" fontId="11" fillId="23" borderId="35" xfId="0" applyNumberFormat="1" applyFont="1" applyFill="1" applyBorder="1" applyAlignment="1">
      <alignment horizontal="center" vertical="center" wrapText="1"/>
    </xf>
    <xf numFmtId="11" fontId="11" fillId="23" borderId="37" xfId="0" applyNumberFormat="1" applyFont="1" applyFill="1" applyBorder="1" applyAlignment="1">
      <alignment horizontal="center" vertical="center" wrapText="1"/>
    </xf>
    <xf numFmtId="11" fontId="11" fillId="23" borderId="3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1" fillId="17" borderId="41" xfId="0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center" vertical="center" wrapText="1"/>
    </xf>
    <xf numFmtId="0" fontId="11" fillId="17" borderId="42" xfId="0" applyFont="1" applyFill="1" applyBorder="1" applyAlignment="1">
      <alignment horizontal="center" vertical="center" wrapText="1"/>
    </xf>
    <xf numFmtId="11" fontId="38" fillId="28" borderId="2" xfId="0" applyNumberFormat="1" applyFont="1" applyFill="1" applyBorder="1" applyAlignment="1">
      <alignment horizontal="center" vertical="center" wrapText="1"/>
    </xf>
    <xf numFmtId="11" fontId="38" fillId="28" borderId="0" xfId="0" applyNumberFormat="1" applyFont="1" applyFill="1" applyBorder="1" applyAlignment="1">
      <alignment horizontal="center" vertical="center" wrapText="1"/>
    </xf>
    <xf numFmtId="11" fontId="38" fillId="28" borderId="3" xfId="0" applyNumberFormat="1" applyFont="1" applyFill="1" applyBorder="1" applyAlignment="1">
      <alignment horizontal="center" vertical="center" wrapText="1"/>
    </xf>
    <xf numFmtId="11" fontId="38" fillId="28" borderId="35" xfId="0" applyNumberFormat="1" applyFont="1" applyFill="1" applyBorder="1" applyAlignment="1">
      <alignment horizontal="center" vertical="center" wrapText="1"/>
    </xf>
    <xf numFmtId="11" fontId="38" fillId="28" borderId="37" xfId="0" applyNumberFormat="1" applyFont="1" applyFill="1" applyBorder="1" applyAlignment="1">
      <alignment horizontal="center" vertical="center" wrapText="1"/>
    </xf>
    <xf numFmtId="11" fontId="38" fillId="28" borderId="39" xfId="0" applyNumberFormat="1" applyFont="1" applyFill="1" applyBorder="1" applyAlignment="1">
      <alignment horizontal="center" vertical="center" wrapText="1"/>
    </xf>
    <xf numFmtId="0" fontId="11" fillId="44" borderId="2" xfId="0" applyFont="1" applyFill="1" applyBorder="1" applyAlignment="1">
      <alignment horizontal="center" vertical="center" wrapText="1"/>
    </xf>
    <xf numFmtId="0" fontId="11" fillId="44" borderId="0" xfId="0" applyFont="1" applyFill="1" applyBorder="1" applyAlignment="1">
      <alignment horizontal="center" vertical="center" wrapText="1"/>
    </xf>
    <xf numFmtId="0" fontId="11" fillId="44" borderId="3" xfId="0" applyFont="1" applyFill="1" applyBorder="1" applyAlignment="1">
      <alignment horizontal="center" vertical="center" wrapText="1"/>
    </xf>
    <xf numFmtId="0" fontId="11" fillId="44" borderId="35" xfId="0" applyFont="1" applyFill="1" applyBorder="1" applyAlignment="1">
      <alignment horizontal="center" vertical="center" wrapText="1"/>
    </xf>
    <xf numFmtId="0" fontId="11" fillId="44" borderId="37" xfId="0" applyFont="1" applyFill="1" applyBorder="1" applyAlignment="1">
      <alignment horizontal="center" vertical="center" wrapText="1"/>
    </xf>
    <xf numFmtId="0" fontId="11" fillId="44" borderId="39" xfId="0" applyFont="1" applyFill="1" applyBorder="1" applyAlignment="1">
      <alignment horizontal="center" vertical="center" wrapText="1"/>
    </xf>
    <xf numFmtId="0" fontId="11" fillId="29" borderId="34" xfId="0" applyFont="1" applyFill="1" applyBorder="1" applyAlignment="1">
      <alignment horizontal="center" vertical="center" wrapText="1"/>
    </xf>
    <xf numFmtId="0" fontId="11" fillId="29" borderId="36" xfId="0" applyFont="1" applyFill="1" applyBorder="1" applyAlignment="1">
      <alignment horizontal="center" vertical="center" wrapText="1"/>
    </xf>
    <xf numFmtId="0" fontId="11" fillId="29" borderId="38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horizontal="center" vertical="center" wrapText="1"/>
    </xf>
    <xf numFmtId="0" fontId="11" fillId="29" borderId="3" xfId="0" applyFont="1" applyFill="1" applyBorder="1" applyAlignment="1">
      <alignment horizontal="center" vertical="center" wrapText="1"/>
    </xf>
    <xf numFmtId="0" fontId="11" fillId="29" borderId="35" xfId="0" applyFont="1" applyFill="1" applyBorder="1" applyAlignment="1">
      <alignment horizontal="center" vertical="center" wrapText="1"/>
    </xf>
    <xf numFmtId="0" fontId="11" fillId="29" borderId="37" xfId="0" applyFont="1" applyFill="1" applyBorder="1" applyAlignment="1">
      <alignment horizontal="center" vertical="center" wrapText="1"/>
    </xf>
    <xf numFmtId="0" fontId="11" fillId="29" borderId="3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0" fontId="11" fillId="12" borderId="37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44" borderId="34" xfId="0" applyFont="1" applyFill="1" applyBorder="1" applyAlignment="1">
      <alignment horizontal="center" vertical="center" wrapText="1"/>
    </xf>
    <xf numFmtId="0" fontId="11" fillId="44" borderId="36" xfId="0" applyFont="1" applyFill="1" applyBorder="1" applyAlignment="1">
      <alignment horizontal="center" vertical="center" wrapText="1"/>
    </xf>
    <xf numFmtId="0" fontId="11" fillId="44" borderId="38" xfId="0" applyFont="1" applyFill="1" applyBorder="1" applyAlignment="1">
      <alignment horizontal="center" vertical="center" wrapText="1"/>
    </xf>
    <xf numFmtId="11" fontId="38" fillId="27" borderId="2" xfId="0" applyNumberFormat="1" applyFont="1" applyFill="1" applyBorder="1" applyAlignment="1">
      <alignment horizontal="center" vertical="center" wrapText="1"/>
    </xf>
    <xf numFmtId="11" fontId="38" fillId="27" borderId="0" xfId="0" applyNumberFormat="1" applyFont="1" applyFill="1" applyBorder="1" applyAlignment="1">
      <alignment horizontal="center" vertical="center" wrapText="1"/>
    </xf>
    <xf numFmtId="11" fontId="38" fillId="27" borderId="3" xfId="0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11" fontId="38" fillId="27" borderId="35" xfId="0" applyNumberFormat="1" applyFont="1" applyFill="1" applyBorder="1" applyAlignment="1">
      <alignment horizontal="center" vertical="center" wrapText="1"/>
    </xf>
    <xf numFmtId="11" fontId="38" fillId="27" borderId="37" xfId="0" applyNumberFormat="1" applyFont="1" applyFill="1" applyBorder="1" applyAlignment="1">
      <alignment horizontal="center" vertical="center" wrapText="1"/>
    </xf>
    <xf numFmtId="11" fontId="38" fillId="28" borderId="34" xfId="0" applyNumberFormat="1" applyFont="1" applyFill="1" applyBorder="1" applyAlignment="1">
      <alignment horizontal="center" vertical="center" wrapText="1"/>
    </xf>
    <xf numFmtId="11" fontId="38" fillId="28" borderId="36" xfId="0" applyNumberFormat="1" applyFont="1" applyFill="1" applyBorder="1" applyAlignment="1">
      <alignment horizontal="center" vertical="center" wrapText="1"/>
    </xf>
    <xf numFmtId="11" fontId="38" fillId="28" borderId="38" xfId="0" applyNumberFormat="1" applyFont="1" applyFill="1" applyBorder="1" applyAlignment="1">
      <alignment horizontal="center" vertical="center" wrapText="1"/>
    </xf>
    <xf numFmtId="11" fontId="38" fillId="27" borderId="36" xfId="0" applyNumberFormat="1" applyFont="1" applyFill="1" applyBorder="1" applyAlignment="1">
      <alignment horizontal="center" vertical="center" wrapText="1"/>
    </xf>
    <xf numFmtId="11" fontId="38" fillId="27" borderId="38" xfId="0" applyNumberFormat="1" applyFont="1" applyFill="1" applyBorder="1" applyAlignment="1">
      <alignment horizontal="center" vertical="center" wrapText="1"/>
    </xf>
    <xf numFmtId="11" fontId="38" fillId="27" borderId="39" xfId="0" applyNumberFormat="1" applyFont="1" applyFill="1" applyBorder="1" applyAlignment="1">
      <alignment horizontal="center" vertical="center" wrapText="1"/>
    </xf>
    <xf numFmtId="11" fontId="38" fillId="27" borderId="34" xfId="0" applyNumberFormat="1" applyFont="1" applyFill="1" applyBorder="1" applyAlignment="1">
      <alignment horizontal="center" vertical="center" wrapText="1"/>
    </xf>
    <xf numFmtId="11" fontId="27" fillId="9" borderId="35" xfId="0" applyNumberFormat="1" applyFont="1" applyFill="1" applyBorder="1" applyAlignment="1">
      <alignment horizontal="center"/>
    </xf>
    <xf numFmtId="11" fontId="11" fillId="25" borderId="34" xfId="0" applyNumberFormat="1" applyFont="1" applyFill="1" applyBorder="1" applyAlignment="1">
      <alignment horizontal="center" vertical="center" wrapText="1"/>
    </xf>
    <xf numFmtId="11" fontId="11" fillId="25" borderId="36" xfId="0" applyNumberFormat="1" applyFont="1" applyFill="1" applyBorder="1" applyAlignment="1">
      <alignment horizontal="center" vertical="center" wrapText="1"/>
    </xf>
    <xf numFmtId="11" fontId="11" fillId="25" borderId="38" xfId="0" applyNumberFormat="1" applyFont="1" applyFill="1" applyBorder="1" applyAlignment="1">
      <alignment horizontal="center" vertical="center" wrapText="1"/>
    </xf>
    <xf numFmtId="11" fontId="11" fillId="25" borderId="35" xfId="0" applyNumberFormat="1" applyFont="1" applyFill="1" applyBorder="1" applyAlignment="1">
      <alignment horizontal="center" vertical="center" wrapText="1"/>
    </xf>
    <xf numFmtId="11" fontId="11" fillId="25" borderId="37" xfId="0" applyNumberFormat="1" applyFont="1" applyFill="1" applyBorder="1" applyAlignment="1">
      <alignment horizontal="center" vertical="center" wrapText="1"/>
    </xf>
    <xf numFmtId="11" fontId="11" fillId="25" borderId="39" xfId="0" applyNumberFormat="1" applyFont="1" applyFill="1" applyBorder="1" applyAlignment="1">
      <alignment horizontal="center" vertical="center" wrapText="1"/>
    </xf>
    <xf numFmtId="11" fontId="11" fillId="20" borderId="34" xfId="0" applyNumberFormat="1" applyFont="1" applyFill="1" applyBorder="1" applyAlignment="1">
      <alignment horizontal="center" vertical="center" wrapText="1"/>
    </xf>
    <xf numFmtId="11" fontId="11" fillId="20" borderId="36" xfId="0" applyNumberFormat="1" applyFont="1" applyFill="1" applyBorder="1" applyAlignment="1">
      <alignment horizontal="center" vertical="center" wrapText="1"/>
    </xf>
    <xf numFmtId="11" fontId="11" fillId="20" borderId="38" xfId="0" applyNumberFormat="1" applyFont="1" applyFill="1" applyBorder="1" applyAlignment="1">
      <alignment horizontal="center" vertical="center" wrapText="1"/>
    </xf>
    <xf numFmtId="11" fontId="11" fillId="20" borderId="2" xfId="0" applyNumberFormat="1" applyFont="1" applyFill="1" applyBorder="1" applyAlignment="1">
      <alignment horizontal="center" vertical="center" wrapText="1"/>
    </xf>
    <xf numFmtId="11" fontId="11" fillId="20" borderId="0" xfId="0" applyNumberFormat="1" applyFont="1" applyFill="1" applyBorder="1" applyAlignment="1">
      <alignment horizontal="center" vertical="center" wrapText="1"/>
    </xf>
    <xf numFmtId="11" fontId="11" fillId="20" borderId="3" xfId="0" applyNumberFormat="1" applyFont="1" applyFill="1" applyBorder="1" applyAlignment="1">
      <alignment horizontal="center" vertical="center" wrapText="1"/>
    </xf>
    <xf numFmtId="11" fontId="11" fillId="20" borderId="35" xfId="0" applyNumberFormat="1" applyFont="1" applyFill="1" applyBorder="1" applyAlignment="1">
      <alignment horizontal="center" vertical="center" wrapText="1"/>
    </xf>
    <xf numFmtId="11" fontId="11" fillId="20" borderId="37" xfId="0" applyNumberFormat="1" applyFont="1" applyFill="1" applyBorder="1" applyAlignment="1">
      <alignment horizontal="center" vertical="center" wrapText="1"/>
    </xf>
    <xf numFmtId="11" fontId="11" fillId="20" borderId="39" xfId="0" applyNumberFormat="1" applyFont="1" applyFill="1" applyBorder="1" applyAlignment="1">
      <alignment horizontal="center" vertical="center" wrapText="1"/>
    </xf>
    <xf numFmtId="0" fontId="11" fillId="17" borderId="0" xfId="0" applyFont="1" applyFill="1" applyAlignment="1">
      <alignment horizontal="center" vertical="center" wrapText="1"/>
    </xf>
    <xf numFmtId="0" fontId="11" fillId="20" borderId="0" xfId="0" applyFont="1" applyFill="1" applyAlignment="1">
      <alignment horizontal="center" vertical="center" wrapText="1"/>
    </xf>
    <xf numFmtId="0" fontId="11" fillId="17" borderId="48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11" fillId="20" borderId="0" xfId="0" applyFont="1" applyFill="1" applyBorder="1" applyAlignment="1">
      <alignment horizontal="center" vertical="center" wrapText="1"/>
    </xf>
    <xf numFmtId="0" fontId="11" fillId="20" borderId="37" xfId="0" applyFont="1" applyFill="1" applyBorder="1" applyAlignment="1">
      <alignment horizontal="center" vertical="center" wrapText="1"/>
    </xf>
    <xf numFmtId="11" fontId="38" fillId="26" borderId="41" xfId="0" applyNumberFormat="1" applyFont="1" applyFill="1" applyBorder="1" applyAlignment="1">
      <alignment horizontal="center" vertical="center" wrapText="1"/>
    </xf>
    <xf numFmtId="11" fontId="38" fillId="26" borderId="40" xfId="0" applyNumberFormat="1" applyFont="1" applyFill="1" applyBorder="1" applyAlignment="1">
      <alignment horizontal="center" vertical="center" wrapText="1"/>
    </xf>
    <xf numFmtId="11" fontId="38" fillId="26" borderId="42" xfId="0" applyNumberFormat="1" applyFont="1" applyFill="1" applyBorder="1" applyAlignment="1">
      <alignment horizontal="center" vertical="center" wrapText="1"/>
    </xf>
    <xf numFmtId="11" fontId="11" fillId="38" borderId="2" xfId="0" applyNumberFormat="1" applyFont="1" applyFill="1" applyBorder="1" applyAlignment="1">
      <alignment horizontal="center" vertical="center" wrapText="1"/>
    </xf>
    <xf numFmtId="11" fontId="11" fillId="38" borderId="0" xfId="0" applyNumberFormat="1" applyFont="1" applyFill="1" applyBorder="1" applyAlignment="1">
      <alignment horizontal="center" vertical="center" wrapText="1"/>
    </xf>
    <xf numFmtId="11" fontId="11" fillId="38" borderId="3" xfId="0" applyNumberFormat="1" applyFont="1" applyFill="1" applyBorder="1" applyAlignment="1">
      <alignment horizontal="center" vertical="center" wrapText="1"/>
    </xf>
    <xf numFmtId="11" fontId="11" fillId="38" borderId="34" xfId="0" applyNumberFormat="1" applyFont="1" applyFill="1" applyBorder="1" applyAlignment="1">
      <alignment horizontal="center" vertical="center" wrapText="1"/>
    </xf>
    <xf numFmtId="11" fontId="11" fillId="38" borderId="36" xfId="0" applyNumberFormat="1" applyFont="1" applyFill="1" applyBorder="1" applyAlignment="1">
      <alignment horizontal="center" vertical="center" wrapText="1"/>
    </xf>
    <xf numFmtId="11" fontId="11" fillId="38" borderId="38" xfId="0" applyNumberFormat="1" applyFont="1" applyFill="1" applyBorder="1" applyAlignment="1">
      <alignment horizontal="center" vertical="center" wrapText="1"/>
    </xf>
    <xf numFmtId="11" fontId="11" fillId="42" borderId="48" xfId="0" applyNumberFormat="1" applyFont="1" applyFill="1" applyBorder="1" applyAlignment="1">
      <alignment horizontal="center" vertical="center" wrapText="1"/>
    </xf>
    <xf numFmtId="11" fontId="11" fillId="42" borderId="0" xfId="0" applyNumberFormat="1" applyFont="1" applyFill="1" applyBorder="1" applyAlignment="1">
      <alignment horizontal="center" vertical="center" wrapText="1"/>
    </xf>
    <xf numFmtId="11" fontId="11" fillId="36" borderId="41" xfId="0" applyNumberFormat="1" applyFont="1" applyFill="1" applyBorder="1" applyAlignment="1">
      <alignment horizontal="center" vertical="center" wrapText="1"/>
    </xf>
    <xf numFmtId="11" fontId="11" fillId="36" borderId="40" xfId="0" applyNumberFormat="1" applyFont="1" applyFill="1" applyBorder="1" applyAlignment="1">
      <alignment horizontal="center" vertical="center" wrapText="1"/>
    </xf>
    <xf numFmtId="11" fontId="11" fillId="36" borderId="42" xfId="0" applyNumberFormat="1" applyFont="1" applyFill="1" applyBorder="1" applyAlignment="1">
      <alignment horizontal="center" vertical="center" wrapText="1"/>
    </xf>
    <xf numFmtId="11" fontId="38" fillId="4" borderId="41" xfId="0" applyNumberFormat="1" applyFont="1" applyFill="1" applyBorder="1" applyAlignment="1">
      <alignment horizontal="center" vertical="center" wrapText="1"/>
    </xf>
    <xf numFmtId="11" fontId="38" fillId="4" borderId="40" xfId="0" applyNumberFormat="1" applyFont="1" applyFill="1" applyBorder="1" applyAlignment="1">
      <alignment horizontal="center" vertical="center" wrapText="1"/>
    </xf>
    <xf numFmtId="11" fontId="38" fillId="4" borderId="42" xfId="0" applyNumberFormat="1" applyFont="1" applyFill="1" applyBorder="1" applyAlignment="1">
      <alignment horizontal="center" vertical="center" wrapText="1"/>
    </xf>
    <xf numFmtId="11" fontId="38" fillId="4" borderId="69" xfId="0" applyNumberFormat="1" applyFont="1" applyFill="1" applyBorder="1" applyAlignment="1">
      <alignment horizontal="center" vertical="center" wrapText="1"/>
    </xf>
    <xf numFmtId="11" fontId="38" fillId="4" borderId="71" xfId="0" applyNumberFormat="1" applyFont="1" applyFill="1" applyBorder="1" applyAlignment="1">
      <alignment horizontal="center" vertical="center" wrapText="1"/>
    </xf>
    <xf numFmtId="11" fontId="38" fillId="4" borderId="72" xfId="0" applyNumberFormat="1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1" fontId="11" fillId="36" borderId="30" xfId="0" applyNumberFormat="1" applyFont="1" applyFill="1" applyBorder="1" applyAlignment="1">
      <alignment horizontal="center" vertical="center" wrapText="1"/>
    </xf>
    <xf numFmtId="11" fontId="11" fillId="36" borderId="6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vertical="center" wrapText="1"/>
    </xf>
    <xf numFmtId="11" fontId="38" fillId="28" borderId="48" xfId="0" applyNumberFormat="1" applyFont="1" applyFill="1" applyBorder="1" applyAlignment="1">
      <alignment horizontal="center" vertical="center" wrapText="1"/>
    </xf>
    <xf numFmtId="0" fontId="11" fillId="19" borderId="48" xfId="0" applyFont="1" applyFill="1" applyBorder="1" applyAlignment="1">
      <alignment horizontal="center" vertical="center" wrapText="1"/>
    </xf>
    <xf numFmtId="0" fontId="11" fillId="23" borderId="48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11" fontId="11" fillId="20" borderId="0" xfId="0" applyNumberFormat="1" applyFont="1" applyFill="1" applyAlignment="1">
      <alignment horizontal="center" vertical="center" wrapText="1"/>
    </xf>
    <xf numFmtId="0" fontId="11" fillId="20" borderId="48" xfId="0" applyFont="1" applyFill="1" applyBorder="1" applyAlignment="1">
      <alignment horizontal="center" vertical="center" wrapText="1"/>
    </xf>
    <xf numFmtId="0" fontId="11" fillId="19" borderId="7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1" fontId="11" fillId="40" borderId="35" xfId="0" applyNumberFormat="1" applyFont="1" applyFill="1" applyBorder="1" applyAlignment="1">
      <alignment horizontal="center" vertical="center" wrapText="1"/>
    </xf>
    <xf numFmtId="11" fontId="11" fillId="40" borderId="37" xfId="0" applyNumberFormat="1" applyFont="1" applyFill="1" applyBorder="1" applyAlignment="1">
      <alignment horizontal="center" vertical="center" wrapText="1"/>
    </xf>
    <xf numFmtId="11" fontId="11" fillId="40" borderId="39" xfId="0" applyNumberFormat="1" applyFont="1" applyFill="1" applyBorder="1" applyAlignment="1">
      <alignment horizontal="center" vertical="center" wrapText="1"/>
    </xf>
    <xf numFmtId="11" fontId="11" fillId="40" borderId="41" xfId="0" applyNumberFormat="1" applyFont="1" applyFill="1" applyBorder="1" applyAlignment="1">
      <alignment horizontal="center" vertical="center" wrapText="1"/>
    </xf>
    <xf numFmtId="11" fontId="11" fillId="40" borderId="40" xfId="0" applyNumberFormat="1" applyFont="1" applyFill="1" applyBorder="1" applyAlignment="1">
      <alignment horizontal="center" vertical="center" wrapText="1"/>
    </xf>
    <xf numFmtId="11" fontId="11" fillId="40" borderId="42" xfId="0" applyNumberFormat="1" applyFont="1" applyFill="1" applyBorder="1" applyAlignment="1">
      <alignment horizontal="center" vertical="center" wrapText="1"/>
    </xf>
    <xf numFmtId="0" fontId="11" fillId="23" borderId="75" xfId="0" applyFont="1" applyFill="1" applyBorder="1" applyAlignment="1">
      <alignment horizontal="center" vertical="center" wrapText="1"/>
    </xf>
    <xf numFmtId="0" fontId="11" fillId="46" borderId="40" xfId="0" applyFont="1" applyFill="1" applyBorder="1" applyAlignment="1">
      <alignment horizontal="center" vertical="center" wrapText="1"/>
    </xf>
    <xf numFmtId="0" fontId="38" fillId="48" borderId="40" xfId="0" applyFont="1" applyFill="1" applyBorder="1" applyAlignment="1">
      <alignment horizontal="center" vertical="center" wrapText="1"/>
    </xf>
    <xf numFmtId="11" fontId="11" fillId="36" borderId="80" xfId="0" applyNumberFormat="1" applyFont="1" applyFill="1" applyBorder="1" applyAlignment="1">
      <alignment horizontal="center" vertical="center" wrapText="1"/>
    </xf>
    <xf numFmtId="11" fontId="11" fillId="36" borderId="81" xfId="0" applyNumberFormat="1" applyFont="1" applyFill="1" applyBorder="1" applyAlignment="1">
      <alignment horizontal="center" vertical="center" wrapText="1"/>
    </xf>
    <xf numFmtId="11" fontId="11" fillId="36" borderId="82" xfId="0" applyNumberFormat="1" applyFont="1" applyFill="1" applyBorder="1" applyAlignment="1">
      <alignment horizontal="center" vertical="center" wrapText="1"/>
    </xf>
    <xf numFmtId="11" fontId="11" fillId="36" borderId="62" xfId="0" applyNumberFormat="1" applyFont="1" applyFill="1" applyBorder="1" applyAlignment="1">
      <alignment horizontal="center" vertical="center" wrapText="1"/>
    </xf>
    <xf numFmtId="11" fontId="11" fillId="22" borderId="0" xfId="0" applyNumberFormat="1" applyFont="1" applyFill="1" applyAlignment="1">
      <alignment horizontal="center" vertical="center" wrapText="1"/>
    </xf>
    <xf numFmtId="11" fontId="11" fillId="22" borderId="36" xfId="0" applyNumberFormat="1" applyFont="1" applyFill="1" applyBorder="1" applyAlignment="1">
      <alignment horizontal="center" vertical="center" wrapText="1"/>
    </xf>
    <xf numFmtId="11" fontId="11" fillId="42" borderId="75" xfId="0" applyNumberFormat="1" applyFont="1" applyFill="1" applyBorder="1" applyAlignment="1">
      <alignment horizontal="center" vertical="center" wrapText="1"/>
    </xf>
    <xf numFmtId="11" fontId="34" fillId="9" borderId="34" xfId="0" applyNumberFormat="1" applyFont="1" applyFill="1" applyBorder="1" applyAlignment="1">
      <alignment horizontal="center" wrapText="1"/>
    </xf>
    <xf numFmtId="11" fontId="11" fillId="9" borderId="34" xfId="0" applyNumberFormat="1" applyFont="1" applyFill="1" applyBorder="1" applyAlignment="1">
      <alignment horizontal="center" vertical="center" wrapText="1"/>
    </xf>
    <xf numFmtId="11" fontId="11" fillId="9" borderId="36" xfId="0" applyNumberFormat="1" applyFont="1" applyFill="1" applyBorder="1" applyAlignment="1">
      <alignment horizontal="center" vertical="center" wrapText="1"/>
    </xf>
    <xf numFmtId="11" fontId="11" fillId="9" borderId="38" xfId="0" applyNumberFormat="1" applyFont="1" applyFill="1" applyBorder="1" applyAlignment="1">
      <alignment horizontal="center" vertical="center" wrapText="1"/>
    </xf>
    <xf numFmtId="11" fontId="11" fillId="9" borderId="2" xfId="0" applyNumberFormat="1" applyFont="1" applyFill="1" applyBorder="1" applyAlignment="1">
      <alignment horizontal="center" vertical="center" wrapText="1"/>
    </xf>
    <xf numFmtId="11" fontId="11" fillId="9" borderId="0" xfId="0" applyNumberFormat="1" applyFont="1" applyFill="1" applyBorder="1" applyAlignment="1">
      <alignment horizontal="center" vertical="center" wrapText="1"/>
    </xf>
    <xf numFmtId="11" fontId="11" fillId="9" borderId="3" xfId="0" applyNumberFormat="1" applyFont="1" applyFill="1" applyBorder="1" applyAlignment="1">
      <alignment horizontal="center" vertical="center" wrapText="1"/>
    </xf>
    <xf numFmtId="11" fontId="11" fillId="41" borderId="2" xfId="0" applyNumberFormat="1" applyFont="1" applyFill="1" applyBorder="1" applyAlignment="1">
      <alignment horizontal="center" vertical="center" wrapText="1"/>
    </xf>
    <xf numFmtId="11" fontId="11" fillId="41" borderId="0" xfId="0" applyNumberFormat="1" applyFont="1" applyFill="1" applyBorder="1" applyAlignment="1">
      <alignment horizontal="center" vertical="center" wrapText="1"/>
    </xf>
    <xf numFmtId="11" fontId="11" fillId="41" borderId="3" xfId="0" applyNumberFormat="1" applyFont="1" applyFill="1" applyBorder="1" applyAlignment="1">
      <alignment horizontal="center" vertical="center" wrapText="1"/>
    </xf>
    <xf numFmtId="11" fontId="11" fillId="41" borderId="35" xfId="0" applyNumberFormat="1" applyFont="1" applyFill="1" applyBorder="1" applyAlignment="1">
      <alignment horizontal="center" vertical="center" wrapText="1"/>
    </xf>
    <xf numFmtId="11" fontId="11" fillId="41" borderId="37" xfId="0" applyNumberFormat="1" applyFont="1" applyFill="1" applyBorder="1" applyAlignment="1">
      <alignment horizontal="center" vertical="center" wrapText="1"/>
    </xf>
    <xf numFmtId="11" fontId="11" fillId="41" borderId="39" xfId="0" applyNumberFormat="1" applyFont="1" applyFill="1" applyBorder="1" applyAlignment="1">
      <alignment horizontal="center" vertical="center" wrapText="1"/>
    </xf>
    <xf numFmtId="11" fontId="11" fillId="37" borderId="48" xfId="0" applyNumberFormat="1" applyFont="1" applyFill="1" applyBorder="1" applyAlignment="1">
      <alignment horizontal="center" vertical="center" wrapText="1"/>
    </xf>
    <xf numFmtId="11" fontId="11" fillId="37" borderId="0" xfId="0" applyNumberFormat="1" applyFont="1" applyFill="1" applyBorder="1" applyAlignment="1">
      <alignment horizontal="center" vertical="center" wrapText="1"/>
    </xf>
    <xf numFmtId="11" fontId="11" fillId="37" borderId="37" xfId="0" applyNumberFormat="1" applyFont="1" applyFill="1" applyBorder="1" applyAlignment="1">
      <alignment horizontal="center" vertical="center" wrapText="1"/>
    </xf>
    <xf numFmtId="11" fontId="17" fillId="9" borderId="34" xfId="0" applyNumberFormat="1" applyFont="1" applyFill="1" applyBorder="1" applyAlignment="1">
      <alignment horizontal="center" wrapText="1"/>
    </xf>
    <xf numFmtId="11" fontId="17" fillId="9" borderId="2" xfId="0" applyNumberFormat="1" applyFont="1" applyFill="1" applyBorder="1" applyAlignment="1">
      <alignment horizontal="center" wrapText="1"/>
    </xf>
    <xf numFmtId="11" fontId="17" fillId="9" borderId="35" xfId="0" applyNumberFormat="1" applyFont="1" applyFill="1" applyBorder="1" applyAlignment="1">
      <alignment horizontal="center" wrapText="1"/>
    </xf>
    <xf numFmtId="11" fontId="11" fillId="39" borderId="2" xfId="0" applyNumberFormat="1" applyFont="1" applyFill="1" applyBorder="1" applyAlignment="1">
      <alignment horizontal="center" vertical="center" wrapText="1"/>
    </xf>
    <xf numFmtId="11" fontId="11" fillId="39" borderId="0" xfId="0" applyNumberFormat="1" applyFont="1" applyFill="1" applyBorder="1" applyAlignment="1">
      <alignment horizontal="center" vertical="center" wrapText="1"/>
    </xf>
    <xf numFmtId="11" fontId="11" fillId="39" borderId="3" xfId="0" applyNumberFormat="1" applyFont="1" applyFill="1" applyBorder="1" applyAlignment="1">
      <alignment horizontal="center" vertical="center" wrapText="1"/>
    </xf>
    <xf numFmtId="11" fontId="11" fillId="39" borderId="35" xfId="0" applyNumberFormat="1" applyFont="1" applyFill="1" applyBorder="1" applyAlignment="1">
      <alignment horizontal="center" vertical="center" wrapText="1"/>
    </xf>
    <xf numFmtId="11" fontId="11" fillId="39" borderId="37" xfId="0" applyNumberFormat="1" applyFont="1" applyFill="1" applyBorder="1" applyAlignment="1">
      <alignment horizontal="center" vertical="center" wrapText="1"/>
    </xf>
    <xf numFmtId="11" fontId="11" fillId="39" borderId="39" xfId="0" applyNumberFormat="1" applyFont="1" applyFill="1" applyBorder="1" applyAlignment="1">
      <alignment horizontal="center" vertical="center" wrapText="1"/>
    </xf>
    <xf numFmtId="11" fontId="38" fillId="27" borderId="48" xfId="0" applyNumberFormat="1" applyFont="1" applyFill="1" applyBorder="1" applyAlignment="1">
      <alignment horizontal="center" vertical="center" wrapText="1"/>
    </xf>
    <xf numFmtId="0" fontId="13" fillId="0" borderId="84" xfId="0" applyFont="1" applyBorder="1" applyAlignment="1">
      <alignment horizontal="center" wrapText="1"/>
    </xf>
    <xf numFmtId="20" fontId="13" fillId="0" borderId="53" xfId="0" applyNumberFormat="1" applyFont="1" applyBorder="1" applyAlignment="1">
      <alignment horizontal="center" vertical="center" wrapText="1"/>
    </xf>
    <xf numFmtId="20" fontId="13" fillId="0" borderId="55" xfId="0" applyNumberFormat="1" applyFont="1" applyBorder="1" applyAlignment="1">
      <alignment horizontal="center" vertical="center" wrapText="1"/>
    </xf>
    <xf numFmtId="11" fontId="11" fillId="20" borderId="75" xfId="0" applyNumberFormat="1" applyFont="1" applyFill="1" applyBorder="1" applyAlignment="1">
      <alignment horizontal="center" vertical="center" wrapText="1"/>
    </xf>
    <xf numFmtId="11" fontId="11" fillId="22" borderId="37" xfId="0" applyNumberFormat="1" applyFont="1" applyFill="1" applyBorder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 wrapText="1"/>
    </xf>
    <xf numFmtId="0" fontId="30" fillId="21" borderId="79" xfId="0" applyFont="1" applyFill="1" applyBorder="1" applyAlignment="1">
      <alignment horizontal="center" vertical="center" wrapText="1"/>
    </xf>
    <xf numFmtId="0" fontId="30" fillId="21" borderId="37" xfId="0" applyFont="1" applyFill="1" applyBorder="1" applyAlignment="1">
      <alignment horizontal="center" vertical="center" wrapText="1"/>
    </xf>
    <xf numFmtId="0" fontId="30" fillId="21" borderId="8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11" fontId="11" fillId="20" borderId="48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wrapText="1"/>
    </xf>
    <xf numFmtId="0" fontId="13" fillId="0" borderId="37" xfId="0" applyFont="1" applyFill="1" applyBorder="1" applyAlignment="1">
      <alignment horizontal="center" wrapText="1"/>
    </xf>
    <xf numFmtId="20" fontId="13" fillId="0" borderId="0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11" fontId="1" fillId="9" borderId="36" xfId="0" applyNumberFormat="1" applyFont="1" applyFill="1" applyBorder="1" applyAlignment="1">
      <alignment horizontal="center" wrapText="1"/>
    </xf>
    <xf numFmtId="11" fontId="1" fillId="9" borderId="0" xfId="0" applyNumberFormat="1" applyFont="1" applyFill="1" applyAlignment="1">
      <alignment horizontal="center" wrapText="1"/>
    </xf>
    <xf numFmtId="11" fontId="11" fillId="9" borderId="69" xfId="0" applyNumberFormat="1" applyFont="1" applyFill="1" applyBorder="1" applyAlignment="1">
      <alignment horizontal="center" vertical="center" wrapText="1"/>
    </xf>
    <xf numFmtId="11" fontId="11" fillId="9" borderId="71" xfId="0" applyNumberFormat="1" applyFont="1" applyFill="1" applyBorder="1" applyAlignment="1">
      <alignment horizontal="center" vertical="center" wrapText="1"/>
    </xf>
    <xf numFmtId="11" fontId="11" fillId="9" borderId="72" xfId="0" applyNumberFormat="1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71" xfId="0" applyFont="1" applyFill="1" applyBorder="1" applyAlignment="1">
      <alignment horizontal="center" vertical="center" wrapText="1"/>
    </xf>
    <xf numFmtId="0" fontId="11" fillId="9" borderId="72" xfId="0" applyFont="1" applyFill="1" applyBorder="1" applyAlignment="1">
      <alignment horizontal="center" vertical="center" wrapText="1"/>
    </xf>
    <xf numFmtId="11" fontId="11" fillId="37" borderId="36" xfId="0" applyNumberFormat="1" applyFont="1" applyFill="1" applyBorder="1" applyAlignment="1">
      <alignment horizontal="center"/>
    </xf>
    <xf numFmtId="11" fontId="11" fillId="37" borderId="0" xfId="0" applyNumberFormat="1" applyFont="1" applyFill="1" applyBorder="1" applyAlignment="1">
      <alignment horizontal="center"/>
    </xf>
    <xf numFmtId="11" fontId="11" fillId="37" borderId="37" xfId="0" applyNumberFormat="1" applyFont="1" applyFill="1" applyBorder="1" applyAlignment="1">
      <alignment horizontal="center"/>
    </xf>
    <xf numFmtId="11" fontId="57" fillId="43" borderId="34" xfId="0" applyNumberFormat="1" applyFont="1" applyFill="1" applyBorder="1" applyAlignment="1">
      <alignment horizontal="center" vertical="center" wrapText="1"/>
    </xf>
    <xf numFmtId="11" fontId="57" fillId="43" borderId="36" xfId="0" applyNumberFormat="1" applyFont="1" applyFill="1" applyBorder="1" applyAlignment="1">
      <alignment horizontal="center" vertical="center" wrapText="1"/>
    </xf>
    <xf numFmtId="11" fontId="57" fillId="43" borderId="38" xfId="0" applyNumberFormat="1" applyFont="1" applyFill="1" applyBorder="1" applyAlignment="1">
      <alignment horizontal="center" vertical="center" wrapText="1"/>
    </xf>
    <xf numFmtId="11" fontId="57" fillId="43" borderId="2" xfId="0" applyNumberFormat="1" applyFont="1" applyFill="1" applyBorder="1" applyAlignment="1">
      <alignment horizontal="center" vertical="center" wrapText="1"/>
    </xf>
    <xf numFmtId="11" fontId="57" fillId="43" borderId="0" xfId="0" applyNumberFormat="1" applyFont="1" applyFill="1" applyBorder="1" applyAlignment="1">
      <alignment horizontal="center" vertical="center" wrapText="1"/>
    </xf>
    <xf numFmtId="11" fontId="57" fillId="43" borderId="3" xfId="0" applyNumberFormat="1" applyFont="1" applyFill="1" applyBorder="1" applyAlignment="1">
      <alignment horizontal="center" vertical="center" wrapText="1"/>
    </xf>
    <xf numFmtId="11" fontId="57" fillId="43" borderId="35" xfId="0" applyNumberFormat="1" applyFont="1" applyFill="1" applyBorder="1" applyAlignment="1">
      <alignment horizontal="center" vertical="center" wrapText="1"/>
    </xf>
    <xf numFmtId="11" fontId="57" fillId="43" borderId="37" xfId="0" applyNumberFormat="1" applyFont="1" applyFill="1" applyBorder="1" applyAlignment="1">
      <alignment horizontal="center" vertical="center" wrapText="1"/>
    </xf>
    <xf numFmtId="11" fontId="57" fillId="43" borderId="39" xfId="0" applyNumberFormat="1" applyFont="1" applyFill="1" applyBorder="1" applyAlignment="1">
      <alignment horizontal="center" vertical="center" wrapText="1"/>
    </xf>
    <xf numFmtId="0" fontId="11" fillId="37" borderId="36" xfId="0" applyFont="1" applyFill="1" applyBorder="1" applyAlignment="1">
      <alignment horizontal="center" vertical="center"/>
    </xf>
    <xf numFmtId="0" fontId="11" fillId="37" borderId="0" xfId="0" applyFont="1" applyFill="1" applyBorder="1" applyAlignment="1">
      <alignment horizontal="center" vertical="center"/>
    </xf>
    <xf numFmtId="0" fontId="11" fillId="37" borderId="37" xfId="0" applyFont="1" applyFill="1" applyBorder="1" applyAlignment="1">
      <alignment horizontal="center" vertical="center"/>
    </xf>
    <xf numFmtId="20" fontId="13" fillId="0" borderId="36" xfId="0" applyNumberFormat="1" applyFont="1" applyFill="1" applyBorder="1" applyAlignment="1">
      <alignment horizontal="center" vertical="center" wrapText="1"/>
    </xf>
    <xf numFmtId="20" fontId="13" fillId="0" borderId="38" xfId="0" applyNumberFormat="1" applyFont="1" applyFill="1" applyBorder="1" applyAlignment="1">
      <alignment horizontal="center" vertical="center" wrapText="1"/>
    </xf>
    <xf numFmtId="11" fontId="27" fillId="9" borderId="36" xfId="0" applyNumberFormat="1" applyFont="1" applyFill="1" applyBorder="1" applyAlignment="1">
      <alignment horizontal="center" wrapText="1"/>
    </xf>
    <xf numFmtId="11" fontId="27" fillId="9" borderId="0" xfId="0" applyNumberFormat="1" applyFont="1" applyFill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20" fontId="13" fillId="0" borderId="0" xfId="0" applyNumberFormat="1" applyFont="1" applyBorder="1" applyAlignment="1">
      <alignment horizontal="center" vertical="center" wrapText="1"/>
    </xf>
    <xf numFmtId="20" fontId="13" fillId="0" borderId="36" xfId="0" applyNumberFormat="1" applyFont="1" applyBorder="1" applyAlignment="1">
      <alignment horizontal="center" vertical="center" wrapText="1"/>
    </xf>
    <xf numFmtId="20" fontId="13" fillId="0" borderId="38" xfId="0" applyNumberFormat="1" applyFont="1" applyBorder="1" applyAlignment="1">
      <alignment horizontal="center" vertical="center" wrapText="1"/>
    </xf>
    <xf numFmtId="0" fontId="11" fillId="31" borderId="35" xfId="0" applyFont="1" applyFill="1" applyBorder="1" applyAlignment="1">
      <alignment horizontal="center" vertical="center" wrapText="1"/>
    </xf>
    <xf numFmtId="0" fontId="11" fillId="31" borderId="37" xfId="0" applyFont="1" applyFill="1" applyBorder="1" applyAlignment="1">
      <alignment horizontal="center" vertical="center" wrapText="1"/>
    </xf>
    <xf numFmtId="0" fontId="11" fillId="31" borderId="39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31" borderId="34" xfId="0" applyFont="1" applyFill="1" applyBorder="1" applyAlignment="1">
      <alignment horizontal="center" vertical="center" wrapText="1"/>
    </xf>
    <xf numFmtId="0" fontId="11" fillId="31" borderId="36" xfId="0" applyFont="1" applyFill="1" applyBorder="1" applyAlignment="1">
      <alignment horizontal="center" vertical="center" wrapText="1"/>
    </xf>
    <xf numFmtId="0" fontId="11" fillId="31" borderId="3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3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1" fillId="19" borderId="35" xfId="0" applyFont="1" applyFill="1" applyBorder="1" applyAlignment="1">
      <alignment horizontal="center" vertical="center" wrapText="1"/>
    </xf>
    <xf numFmtId="0" fontId="11" fillId="19" borderId="37" xfId="0" applyFont="1" applyFill="1" applyBorder="1" applyAlignment="1">
      <alignment horizontal="center" vertical="center" wrapText="1"/>
    </xf>
    <xf numFmtId="0" fontId="11" fillId="19" borderId="39" xfId="0" applyFont="1" applyFill="1" applyBorder="1" applyAlignment="1">
      <alignment horizontal="center" vertical="center" wrapText="1"/>
    </xf>
    <xf numFmtId="0" fontId="11" fillId="23" borderId="34" xfId="0" applyFont="1" applyFill="1" applyBorder="1" applyAlignment="1">
      <alignment horizontal="center" vertical="center" wrapText="1"/>
    </xf>
    <xf numFmtId="0" fontId="11" fillId="23" borderId="36" xfId="0" applyFont="1" applyFill="1" applyBorder="1" applyAlignment="1">
      <alignment horizontal="center" vertical="center" wrapText="1"/>
    </xf>
    <xf numFmtId="0" fontId="11" fillId="23" borderId="38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11" fillId="23" borderId="3" xfId="0" applyFont="1" applyFill="1" applyBorder="1" applyAlignment="1">
      <alignment horizontal="center" vertical="center" wrapText="1"/>
    </xf>
    <xf numFmtId="0" fontId="11" fillId="23" borderId="35" xfId="0" applyFont="1" applyFill="1" applyBorder="1" applyAlignment="1">
      <alignment horizontal="center" vertical="center" wrapText="1"/>
    </xf>
    <xf numFmtId="0" fontId="11" fillId="23" borderId="37" xfId="0" applyFont="1" applyFill="1" applyBorder="1" applyAlignment="1">
      <alignment horizontal="center" vertical="center" wrapText="1"/>
    </xf>
    <xf numFmtId="0" fontId="11" fillId="23" borderId="39" xfId="0" applyFont="1" applyFill="1" applyBorder="1" applyAlignment="1">
      <alignment horizontal="center" vertical="center" wrapText="1"/>
    </xf>
    <xf numFmtId="0" fontId="11" fillId="19" borderId="34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19" borderId="38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11" fillId="20" borderId="35" xfId="0" applyFont="1" applyFill="1" applyBorder="1" applyAlignment="1">
      <alignment horizontal="center" vertical="center" wrapText="1"/>
    </xf>
    <xf numFmtId="0" fontId="11" fillId="20" borderId="39" xfId="0" applyFont="1" applyFill="1" applyBorder="1" applyAlignment="1">
      <alignment horizontal="center" vertical="center" wrapText="1"/>
    </xf>
    <xf numFmtId="0" fontId="11" fillId="20" borderId="34" xfId="0" applyFont="1" applyFill="1" applyBorder="1" applyAlignment="1">
      <alignment horizontal="center" vertical="center" wrapText="1"/>
    </xf>
    <xf numFmtId="0" fontId="11" fillId="20" borderId="36" xfId="0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  <xf numFmtId="11" fontId="11" fillId="18" borderId="2" xfId="0" applyNumberFormat="1" applyFont="1" applyFill="1" applyBorder="1" applyAlignment="1">
      <alignment horizontal="center" vertical="center" wrapText="1"/>
    </xf>
    <xf numFmtId="11" fontId="11" fillId="18" borderId="0" xfId="0" applyNumberFormat="1" applyFont="1" applyFill="1" applyBorder="1" applyAlignment="1">
      <alignment horizontal="center" vertical="center" wrapText="1"/>
    </xf>
    <xf numFmtId="11" fontId="11" fillId="18" borderId="3" xfId="0" applyNumberFormat="1" applyFont="1" applyFill="1" applyBorder="1" applyAlignment="1">
      <alignment horizontal="center" vertical="center" wrapText="1"/>
    </xf>
    <xf numFmtId="11" fontId="11" fillId="18" borderId="35" xfId="0" applyNumberFormat="1" applyFont="1" applyFill="1" applyBorder="1" applyAlignment="1">
      <alignment horizontal="center" vertical="center" wrapText="1"/>
    </xf>
    <xf numFmtId="11" fontId="11" fillId="18" borderId="37" xfId="0" applyNumberFormat="1" applyFont="1" applyFill="1" applyBorder="1" applyAlignment="1">
      <alignment horizontal="center" vertical="center" wrapText="1"/>
    </xf>
    <xf numFmtId="11" fontId="11" fillId="18" borderId="39" xfId="0" applyNumberFormat="1" applyFont="1" applyFill="1" applyBorder="1" applyAlignment="1">
      <alignment horizontal="center" vertical="center" wrapText="1"/>
    </xf>
    <xf numFmtId="11" fontId="11" fillId="18" borderId="34" xfId="0" applyNumberFormat="1" applyFont="1" applyFill="1" applyBorder="1" applyAlignment="1">
      <alignment horizontal="center" vertical="center" wrapText="1"/>
    </xf>
    <xf numFmtId="11" fontId="11" fillId="18" borderId="36" xfId="0" applyNumberFormat="1" applyFont="1" applyFill="1" applyBorder="1" applyAlignment="1">
      <alignment horizontal="center" vertical="center" wrapText="1"/>
    </xf>
    <xf numFmtId="11" fontId="11" fillId="18" borderId="38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15" fontId="27" fillId="9" borderId="34" xfId="0" applyNumberFormat="1" applyFont="1" applyFill="1" applyBorder="1" applyAlignment="1">
      <alignment horizontal="center" wrapText="1"/>
    </xf>
    <xf numFmtId="0" fontId="17" fillId="23" borderId="0" xfId="0" applyFont="1" applyFill="1" applyBorder="1" applyAlignment="1">
      <alignment horizontal="center" vertical="center" wrapText="1"/>
    </xf>
    <xf numFmtId="0" fontId="17" fillId="23" borderId="37" xfId="0" applyFont="1" applyFill="1" applyBorder="1" applyAlignment="1">
      <alignment horizontal="center" vertical="center" wrapText="1"/>
    </xf>
    <xf numFmtId="0" fontId="17" fillId="24" borderId="36" xfId="0" applyFont="1" applyFill="1" applyBorder="1" applyAlignment="1">
      <alignment horizontal="center" vertical="center" wrapText="1"/>
    </xf>
    <xf numFmtId="0" fontId="17" fillId="24" borderId="0" xfId="0" applyFont="1" applyFill="1" applyBorder="1" applyAlignment="1">
      <alignment horizontal="center" vertical="center" wrapText="1"/>
    </xf>
    <xf numFmtId="11" fontId="13" fillId="0" borderId="36" xfId="0" applyNumberFormat="1" applyFont="1" applyBorder="1" applyAlignment="1">
      <alignment horizontal="center"/>
    </xf>
    <xf numFmtId="11" fontId="13" fillId="0" borderId="0" xfId="0" applyNumberFormat="1" applyFont="1" applyBorder="1" applyAlignment="1">
      <alignment horizontal="center"/>
    </xf>
    <xf numFmtId="11" fontId="21" fillId="0" borderId="0" xfId="0" applyNumberFormat="1" applyFont="1" applyBorder="1" applyAlignment="1">
      <alignment horizontal="center"/>
    </xf>
    <xf numFmtId="11" fontId="21" fillId="0" borderId="37" xfId="0" applyNumberFormat="1" applyFont="1" applyBorder="1" applyAlignment="1">
      <alignment horizontal="center"/>
    </xf>
    <xf numFmtId="0" fontId="17" fillId="23" borderId="36" xfId="0" applyFont="1" applyFill="1" applyBorder="1" applyAlignment="1">
      <alignment horizontal="center" vertical="center" wrapText="1"/>
    </xf>
    <xf numFmtId="0" fontId="17" fillId="24" borderId="37" xfId="0" applyFont="1" applyFill="1" applyBorder="1" applyAlignment="1">
      <alignment horizontal="center" vertical="center" wrapText="1"/>
    </xf>
    <xf numFmtId="11" fontId="11" fillId="22" borderId="0" xfId="0" applyNumberFormat="1" applyFont="1" applyFill="1" applyBorder="1" applyAlignment="1">
      <alignment horizontal="center" vertical="center" wrapText="1"/>
    </xf>
    <xf numFmtId="11" fontId="38" fillId="35" borderId="36" xfId="0" applyNumberFormat="1" applyFont="1" applyFill="1" applyBorder="1" applyAlignment="1">
      <alignment horizontal="center" vertical="center" wrapText="1"/>
    </xf>
    <xf numFmtId="11" fontId="38" fillId="35" borderId="0" xfId="0" applyNumberFormat="1" applyFont="1" applyFill="1" applyBorder="1" applyAlignment="1">
      <alignment horizontal="center" vertical="center" wrapText="1"/>
    </xf>
    <xf numFmtId="11" fontId="11" fillId="23" borderId="0" xfId="0" applyNumberFormat="1" applyFont="1" applyFill="1" applyAlignment="1">
      <alignment horizontal="center" vertical="center" wrapText="1"/>
    </xf>
    <xf numFmtId="11" fontId="38" fillId="33" borderId="0" xfId="0" applyNumberFormat="1" applyFont="1" applyFill="1" applyBorder="1" applyAlignment="1">
      <alignment horizontal="center" vertical="center" wrapText="1"/>
    </xf>
    <xf numFmtId="11" fontId="38" fillId="33" borderId="36" xfId="0" applyNumberFormat="1" applyFont="1" applyFill="1" applyBorder="1" applyAlignment="1">
      <alignment horizontal="center" vertical="center" wrapText="1"/>
    </xf>
    <xf numFmtId="11" fontId="27" fillId="9" borderId="34" xfId="0" applyNumberFormat="1" applyFont="1" applyFill="1" applyBorder="1" applyAlignment="1">
      <alignment horizontal="center" wrapText="1"/>
    </xf>
    <xf numFmtId="11" fontId="27" fillId="9" borderId="2" xfId="0" applyNumberFormat="1" applyFont="1" applyFill="1" applyBorder="1" applyAlignment="1">
      <alignment horizontal="center" wrapText="1"/>
    </xf>
    <xf numFmtId="11" fontId="27" fillId="9" borderId="35" xfId="0" applyNumberFormat="1" applyFont="1" applyFill="1" applyBorder="1" applyAlignment="1">
      <alignment horizontal="center" wrapText="1"/>
    </xf>
    <xf numFmtId="12" fontId="36" fillId="9" borderId="34" xfId="0" applyNumberFormat="1" applyFont="1" applyFill="1" applyBorder="1" applyAlignment="1">
      <alignment horizontal="center" vertical="center" wrapText="1"/>
    </xf>
    <xf numFmtId="12" fontId="28" fillId="9" borderId="2" xfId="0" applyNumberFormat="1" applyFont="1" applyFill="1" applyBorder="1" applyAlignment="1">
      <alignment horizontal="center" vertical="center" wrapText="1"/>
    </xf>
    <xf numFmtId="12" fontId="28" fillId="9" borderId="35" xfId="0" applyNumberFormat="1" applyFont="1" applyFill="1" applyBorder="1" applyAlignment="1">
      <alignment horizontal="center" vertical="center" wrapText="1"/>
    </xf>
    <xf numFmtId="0" fontId="27" fillId="9" borderId="0" xfId="0" applyFont="1" applyFill="1" applyAlignment="1">
      <alignment horizontal="center"/>
    </xf>
    <xf numFmtId="11" fontId="38" fillId="34" borderId="69" xfId="0" applyNumberFormat="1" applyFont="1" applyFill="1" applyBorder="1" applyAlignment="1">
      <alignment horizontal="center" vertical="center" wrapText="1"/>
    </xf>
    <xf numFmtId="11" fontId="38" fillId="34" borderId="71" xfId="0" applyNumberFormat="1" applyFont="1" applyFill="1" applyBorder="1" applyAlignment="1">
      <alignment horizontal="center" vertical="center" wrapText="1"/>
    </xf>
    <xf numFmtId="11" fontId="38" fillId="34" borderId="72" xfId="0" applyNumberFormat="1" applyFont="1" applyFill="1" applyBorder="1" applyAlignment="1">
      <alignment horizontal="center" vertical="center" wrapText="1"/>
    </xf>
    <xf numFmtId="11" fontId="48" fillId="4" borderId="0" xfId="0" applyNumberFormat="1" applyFont="1" applyFill="1" applyBorder="1" applyAlignment="1">
      <alignment horizontal="center" vertical="center" wrapText="1"/>
    </xf>
    <xf numFmtId="11" fontId="38" fillId="4" borderId="0" xfId="0" applyNumberFormat="1" applyFont="1" applyFill="1" applyBorder="1" applyAlignment="1">
      <alignment horizontal="center" vertical="center" wrapText="1"/>
    </xf>
    <xf numFmtId="11" fontId="38" fillId="34" borderId="36" xfId="0" applyNumberFormat="1" applyFont="1" applyFill="1" applyBorder="1" applyAlignment="1">
      <alignment horizontal="center" vertical="center" wrapText="1"/>
    </xf>
    <xf numFmtId="11" fontId="38" fillId="34" borderId="0" xfId="0" applyNumberFormat="1" applyFont="1" applyFill="1" applyBorder="1" applyAlignment="1">
      <alignment horizontal="center" vertical="center" wrapText="1"/>
    </xf>
    <xf numFmtId="11" fontId="11" fillId="37" borderId="48" xfId="0" applyNumberFormat="1" applyFont="1" applyFill="1" applyBorder="1" applyAlignment="1">
      <alignment horizontal="center"/>
    </xf>
    <xf numFmtId="11" fontId="11" fillId="54" borderId="73" xfId="0" applyNumberFormat="1" applyFont="1" applyFill="1" applyBorder="1" applyAlignment="1">
      <alignment horizontal="center" vertical="center" wrapText="1"/>
    </xf>
    <xf numFmtId="11" fontId="11" fillId="54" borderId="48" xfId="0" applyNumberFormat="1" applyFont="1" applyFill="1" applyBorder="1" applyAlignment="1">
      <alignment horizontal="center" vertical="center" wrapText="1"/>
    </xf>
    <xf numFmtId="11" fontId="11" fillId="54" borderId="76" xfId="0" applyNumberFormat="1" applyFont="1" applyFill="1" applyBorder="1" applyAlignment="1">
      <alignment horizontal="center" vertical="center" wrapText="1"/>
    </xf>
    <xf numFmtId="11" fontId="11" fillId="54" borderId="69" xfId="0" applyNumberFormat="1" applyFont="1" applyFill="1" applyBorder="1" applyAlignment="1">
      <alignment horizontal="center" vertical="center" wrapText="1"/>
    </xf>
    <xf numFmtId="11" fontId="11" fillId="54" borderId="71" xfId="0" applyNumberFormat="1" applyFont="1" applyFill="1" applyBorder="1" applyAlignment="1">
      <alignment horizontal="center" vertical="center" wrapText="1"/>
    </xf>
    <xf numFmtId="11" fontId="11" fillId="54" borderId="72" xfId="0" applyNumberFormat="1" applyFont="1" applyFill="1" applyBorder="1" applyAlignment="1">
      <alignment horizontal="center" vertical="center" wrapText="1"/>
    </xf>
    <xf numFmtId="11" fontId="38" fillId="52" borderId="0" xfId="0" applyNumberFormat="1" applyFont="1" applyFill="1" applyBorder="1" applyAlignment="1">
      <alignment horizontal="center" vertical="center" wrapText="1"/>
    </xf>
    <xf numFmtId="11" fontId="11" fillId="52" borderId="0" xfId="0" applyNumberFormat="1" applyFont="1" applyFill="1" applyBorder="1" applyAlignment="1">
      <alignment horizontal="center" vertical="center" wrapText="1"/>
    </xf>
    <xf numFmtId="11" fontId="38" fillId="39" borderId="73" xfId="0" applyNumberFormat="1" applyFont="1" applyFill="1" applyBorder="1" applyAlignment="1">
      <alignment horizontal="center" vertical="center" wrapText="1"/>
    </xf>
    <xf numFmtId="11" fontId="38" fillId="39" borderId="48" xfId="0" applyNumberFormat="1" applyFont="1" applyFill="1" applyBorder="1" applyAlignment="1">
      <alignment horizontal="center" vertical="center" wrapText="1"/>
    </xf>
    <xf numFmtId="11" fontId="38" fillId="39" borderId="76" xfId="0" applyNumberFormat="1" applyFont="1" applyFill="1" applyBorder="1" applyAlignment="1">
      <alignment horizontal="center" vertical="center" wrapText="1"/>
    </xf>
    <xf numFmtId="11" fontId="38" fillId="39" borderId="69" xfId="0" applyNumberFormat="1" applyFont="1" applyFill="1" applyBorder="1" applyAlignment="1">
      <alignment horizontal="center" vertical="center" wrapText="1"/>
    </xf>
    <xf numFmtId="11" fontId="38" fillId="39" borderId="71" xfId="0" applyNumberFormat="1" applyFont="1" applyFill="1" applyBorder="1" applyAlignment="1">
      <alignment horizontal="center" vertical="center" wrapText="1"/>
    </xf>
    <xf numFmtId="11" fontId="38" fillId="39" borderId="72" xfId="0" applyNumberFormat="1" applyFont="1" applyFill="1" applyBorder="1" applyAlignment="1">
      <alignment horizontal="center" vertical="center" wrapText="1"/>
    </xf>
    <xf numFmtId="0" fontId="17" fillId="19" borderId="36" xfId="0" applyFont="1" applyFill="1" applyBorder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17" fillId="23" borderId="0" xfId="0" applyFont="1" applyFill="1" applyAlignment="1">
      <alignment horizontal="center" vertical="center" wrapText="1"/>
    </xf>
    <xf numFmtId="0" fontId="17" fillId="19" borderId="37" xfId="0" applyFont="1" applyFill="1" applyBorder="1" applyAlignment="1">
      <alignment horizontal="center" vertical="center" wrapText="1"/>
    </xf>
    <xf numFmtId="0" fontId="11" fillId="32" borderId="32" xfId="0" applyFont="1" applyFill="1" applyBorder="1" applyAlignment="1">
      <alignment horizontal="center" vertical="center" wrapText="1"/>
    </xf>
    <xf numFmtId="0" fontId="11" fillId="32" borderId="6" xfId="0" applyFont="1" applyFill="1" applyBorder="1" applyAlignment="1">
      <alignment horizontal="center" vertical="center" wrapText="1"/>
    </xf>
    <xf numFmtId="0" fontId="11" fillId="32" borderId="25" xfId="0" applyFont="1" applyFill="1" applyBorder="1" applyAlignment="1">
      <alignment horizontal="center" vertical="center" wrapText="1"/>
    </xf>
    <xf numFmtId="0" fontId="11" fillId="49" borderId="32" xfId="0" applyFont="1" applyFill="1" applyBorder="1" applyAlignment="1">
      <alignment horizontal="center" vertical="center" wrapText="1"/>
    </xf>
    <xf numFmtId="0" fontId="11" fillId="49" borderId="6" xfId="0" applyFont="1" applyFill="1" applyBorder="1" applyAlignment="1">
      <alignment horizontal="center" vertical="center" wrapText="1"/>
    </xf>
    <xf numFmtId="0" fontId="11" fillId="49" borderId="25" xfId="0" applyFont="1" applyFill="1" applyBorder="1" applyAlignment="1">
      <alignment horizontal="center" vertical="center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46" borderId="0" xfId="0" applyFont="1" applyFill="1" applyBorder="1" applyAlignment="1">
      <alignment horizontal="center" vertical="center" wrapText="1"/>
    </xf>
    <xf numFmtId="0" fontId="11" fillId="47" borderId="0" xfId="0" applyFont="1" applyFill="1" applyBorder="1" applyAlignment="1">
      <alignment horizontal="center" vertical="center" wrapText="1"/>
    </xf>
    <xf numFmtId="11" fontId="56" fillId="5" borderId="51" xfId="0" applyNumberFormat="1" applyFont="1" applyFill="1" applyBorder="1" applyAlignment="1">
      <alignment horizontal="center" vertical="center" wrapText="1"/>
    </xf>
    <xf numFmtId="11" fontId="56" fillId="5" borderId="53" xfId="0" applyNumberFormat="1" applyFont="1" applyFill="1" applyBorder="1" applyAlignment="1">
      <alignment horizontal="center" vertical="center" wrapText="1"/>
    </xf>
    <xf numFmtId="11" fontId="56" fillId="5" borderId="83" xfId="0" applyNumberFormat="1" applyFont="1" applyFill="1" applyBorder="1" applyAlignment="1">
      <alignment horizontal="center" vertical="center" wrapText="1"/>
    </xf>
    <xf numFmtId="11" fontId="54" fillId="5" borderId="48" xfId="0" applyNumberFormat="1" applyFont="1" applyFill="1" applyBorder="1" applyAlignment="1">
      <alignment horizontal="center" vertical="center" wrapText="1"/>
    </xf>
    <xf numFmtId="11" fontId="54" fillId="5" borderId="0" xfId="0" applyNumberFormat="1" applyFont="1" applyFill="1" applyBorder="1" applyAlignment="1">
      <alignment horizontal="center" vertical="center" wrapText="1"/>
    </xf>
    <xf numFmtId="11" fontId="54" fillId="5" borderId="75" xfId="0" applyNumberFormat="1" applyFont="1" applyFill="1" applyBorder="1" applyAlignment="1">
      <alignment horizontal="center" vertical="center" wrapText="1"/>
    </xf>
    <xf numFmtId="11" fontId="17" fillId="7" borderId="73" xfId="0" applyNumberFormat="1" applyFont="1" applyFill="1" applyBorder="1" applyAlignment="1">
      <alignment horizontal="center" vertical="center" wrapText="1"/>
    </xf>
    <xf numFmtId="11" fontId="17" fillId="7" borderId="48" xfId="0" applyNumberFormat="1" applyFont="1" applyFill="1" applyBorder="1" applyAlignment="1">
      <alignment horizontal="center" vertical="center" wrapText="1"/>
    </xf>
    <xf numFmtId="11" fontId="17" fillId="7" borderId="76" xfId="0" applyNumberFormat="1" applyFont="1" applyFill="1" applyBorder="1" applyAlignment="1">
      <alignment horizontal="center" vertical="center" wrapText="1"/>
    </xf>
    <xf numFmtId="11" fontId="17" fillId="7" borderId="64" xfId="0" applyNumberFormat="1" applyFont="1" applyFill="1" applyBorder="1" applyAlignment="1">
      <alignment horizontal="center" vertical="center" wrapText="1"/>
    </xf>
    <xf numFmtId="11" fontId="17" fillId="7" borderId="84" xfId="0" applyNumberFormat="1" applyFont="1" applyFill="1" applyBorder="1" applyAlignment="1">
      <alignment horizontal="center" vertical="center" wrapText="1"/>
    </xf>
    <xf numFmtId="11" fontId="17" fillId="7" borderId="85" xfId="0" applyNumberFormat="1" applyFont="1" applyFill="1" applyBorder="1" applyAlignment="1">
      <alignment horizontal="center" vertical="center" wrapText="1"/>
    </xf>
    <xf numFmtId="11" fontId="11" fillId="23" borderId="75" xfId="0" applyNumberFormat="1" applyFont="1" applyFill="1" applyBorder="1" applyAlignment="1">
      <alignment horizontal="center" vertical="center" wrapText="1"/>
    </xf>
    <xf numFmtId="0" fontId="58" fillId="56" borderId="69" xfId="0" applyFont="1" applyFill="1" applyBorder="1" applyAlignment="1">
      <alignment horizontal="center" vertical="center" wrapText="1"/>
    </xf>
    <xf numFmtId="0" fontId="58" fillId="56" borderId="71" xfId="0" applyFont="1" applyFill="1" applyBorder="1" applyAlignment="1">
      <alignment horizontal="center" vertical="center" wrapText="1"/>
    </xf>
    <xf numFmtId="0" fontId="58" fillId="56" borderId="72" xfId="0" applyFont="1" applyFill="1" applyBorder="1" applyAlignment="1">
      <alignment horizontal="center" vertical="center" wrapText="1"/>
    </xf>
    <xf numFmtId="11" fontId="17" fillId="37" borderId="1" xfId="0" applyNumberFormat="1" applyFont="1" applyFill="1" applyBorder="1" applyAlignment="1">
      <alignment horizontal="center" vertical="center" wrapText="1"/>
    </xf>
    <xf numFmtId="11" fontId="17" fillId="37" borderId="56" xfId="0" applyNumberFormat="1" applyFont="1" applyFill="1" applyBorder="1" applyAlignment="1">
      <alignment horizontal="center" vertical="center" wrapText="1"/>
    </xf>
    <xf numFmtId="11" fontId="17" fillId="37" borderId="58" xfId="0" applyNumberFormat="1" applyFont="1" applyFill="1" applyBorder="1" applyAlignment="1">
      <alignment horizontal="center" vertical="center" wrapText="1"/>
    </xf>
    <xf numFmtId="11" fontId="17" fillId="37" borderId="59" xfId="0" applyNumberFormat="1" applyFont="1" applyFill="1" applyBorder="1" applyAlignment="1">
      <alignment horizontal="center" vertical="center" wrapText="1"/>
    </xf>
    <xf numFmtId="11" fontId="17" fillId="37" borderId="30" xfId="0" applyNumberFormat="1" applyFont="1" applyFill="1" applyBorder="1" applyAlignment="1">
      <alignment horizontal="center" vertical="center" wrapText="1"/>
    </xf>
    <xf numFmtId="11" fontId="17" fillId="37" borderId="60" xfId="0" applyNumberFormat="1" applyFont="1" applyFill="1" applyBorder="1" applyAlignment="1">
      <alignment horizontal="center" vertical="center" wrapText="1"/>
    </xf>
    <xf numFmtId="11" fontId="17" fillId="37" borderId="44" xfId="0" applyNumberFormat="1" applyFont="1" applyFill="1" applyBorder="1" applyAlignment="1">
      <alignment horizontal="center" vertical="center" wrapText="1"/>
    </xf>
    <xf numFmtId="11" fontId="17" fillId="36" borderId="56" xfId="0" applyNumberFormat="1" applyFont="1" applyFill="1" applyBorder="1" applyAlignment="1">
      <alignment horizontal="center" vertical="center" wrapText="1"/>
    </xf>
    <xf numFmtId="11" fontId="17" fillId="36" borderId="58" xfId="0" applyNumberFormat="1" applyFont="1" applyFill="1" applyBorder="1" applyAlignment="1">
      <alignment horizontal="center" vertical="center" wrapText="1"/>
    </xf>
    <xf numFmtId="11" fontId="17" fillId="36" borderId="59" xfId="0" applyNumberFormat="1" applyFont="1" applyFill="1" applyBorder="1" applyAlignment="1">
      <alignment horizontal="center" vertical="center" wrapText="1"/>
    </xf>
    <xf numFmtId="11" fontId="17" fillId="36" borderId="30" xfId="0" applyNumberFormat="1" applyFont="1" applyFill="1" applyBorder="1" applyAlignment="1">
      <alignment horizontal="center" vertical="center" wrapText="1"/>
    </xf>
    <xf numFmtId="11" fontId="17" fillId="36" borderId="60" xfId="0" applyNumberFormat="1" applyFont="1" applyFill="1" applyBorder="1" applyAlignment="1">
      <alignment horizontal="center" vertical="center" wrapText="1"/>
    </xf>
    <xf numFmtId="11" fontId="17" fillId="36" borderId="44" xfId="0" applyNumberFormat="1" applyFont="1" applyFill="1" applyBorder="1" applyAlignment="1">
      <alignment horizontal="center" vertical="center" wrapText="1"/>
    </xf>
    <xf numFmtId="11" fontId="17" fillId="19" borderId="71" xfId="0" applyNumberFormat="1" applyFont="1" applyFill="1" applyBorder="1" applyAlignment="1">
      <alignment horizontal="center" vertical="center" wrapText="1"/>
    </xf>
    <xf numFmtId="11" fontId="17" fillId="23" borderId="0" xfId="0" applyNumberFormat="1" applyFont="1" applyFill="1" applyBorder="1" applyAlignment="1">
      <alignment horizontal="center" vertical="center" wrapText="1"/>
    </xf>
    <xf numFmtId="11" fontId="17" fillId="18" borderId="0" xfId="0" applyNumberFormat="1" applyFont="1" applyFill="1" applyBorder="1" applyAlignment="1">
      <alignment horizontal="center" vertical="center" wrapText="1"/>
    </xf>
    <xf numFmtId="0" fontId="58" fillId="57" borderId="0" xfId="0" applyFont="1" applyFill="1" applyBorder="1" applyAlignment="1">
      <alignment horizontal="center" vertical="center" wrapText="1"/>
    </xf>
    <xf numFmtId="0" fontId="58" fillId="57" borderId="36" xfId="0" applyFont="1" applyFill="1" applyBorder="1" applyAlignment="1">
      <alignment wrapText="1"/>
    </xf>
    <xf numFmtId="0" fontId="58" fillId="48" borderId="40" xfId="0" applyFont="1" applyFill="1" applyBorder="1" applyAlignment="1">
      <alignment wrapText="1"/>
    </xf>
    <xf numFmtId="0" fontId="53" fillId="55" borderId="0" xfId="0" applyFont="1" applyFill="1" applyBorder="1" applyAlignment="1">
      <alignment horizontal="center" vertical="center" wrapText="1"/>
    </xf>
    <xf numFmtId="0" fontId="17" fillId="55" borderId="0" xfId="0" applyFont="1" applyFill="1" applyBorder="1" applyAlignment="1">
      <alignment horizontal="center" vertical="center" wrapText="1"/>
    </xf>
    <xf numFmtId="11" fontId="21" fillId="0" borderId="48" xfId="0" applyNumberFormat="1" applyFont="1" applyBorder="1" applyAlignment="1">
      <alignment horizontal="center"/>
    </xf>
    <xf numFmtId="0" fontId="58" fillId="48" borderId="0" xfId="0" applyFont="1" applyFill="1" applyBorder="1" applyAlignment="1">
      <alignment horizontal="center" vertical="center" wrapText="1"/>
    </xf>
    <xf numFmtId="11" fontId="17" fillId="18" borderId="0" xfId="0" applyNumberFormat="1" applyFont="1" applyFill="1" applyAlignment="1">
      <alignment horizontal="center" vertical="center" wrapText="1"/>
    </xf>
    <xf numFmtId="11" fontId="56" fillId="5" borderId="84" xfId="0" applyNumberFormat="1" applyFont="1" applyFill="1" applyBorder="1" applyAlignment="1">
      <alignment horizontal="center" vertical="center" wrapText="1"/>
    </xf>
    <xf numFmtId="11" fontId="17" fillId="18" borderId="36" xfId="0" applyNumberFormat="1" applyFont="1" applyFill="1" applyBorder="1" applyAlignment="1">
      <alignment horizontal="center" vertical="center" wrapText="1"/>
    </xf>
    <xf numFmtId="11" fontId="17" fillId="7" borderId="69" xfId="0" applyNumberFormat="1" applyFont="1" applyFill="1" applyBorder="1" applyAlignment="1">
      <alignment horizontal="center" vertical="center" wrapText="1"/>
    </xf>
    <xf numFmtId="11" fontId="17" fillId="7" borderId="71" xfId="0" applyNumberFormat="1" applyFont="1" applyFill="1" applyBorder="1" applyAlignment="1">
      <alignment horizontal="center" vertical="center" wrapText="1"/>
    </xf>
    <xf numFmtId="11" fontId="17" fillId="7" borderId="72" xfId="0" applyNumberFormat="1" applyFont="1" applyFill="1" applyBorder="1" applyAlignment="1">
      <alignment horizontal="center" vertical="center" wrapText="1"/>
    </xf>
    <xf numFmtId="11" fontId="56" fillId="5" borderId="64" xfId="0" applyNumberFormat="1" applyFont="1" applyFill="1" applyBorder="1" applyAlignment="1">
      <alignment horizontal="center" vertical="center" wrapText="1"/>
    </xf>
    <xf numFmtId="11" fontId="56" fillId="5" borderId="0" xfId="0" applyNumberFormat="1" applyFont="1" applyFill="1" applyBorder="1" applyAlignment="1">
      <alignment horizontal="center" vertical="center" wrapText="1"/>
    </xf>
    <xf numFmtId="11" fontId="56" fillId="5" borderId="85" xfId="0" applyNumberFormat="1" applyFont="1" applyFill="1" applyBorder="1" applyAlignment="1">
      <alignment horizontal="center" vertical="center" wrapText="1"/>
    </xf>
    <xf numFmtId="11" fontId="21" fillId="0" borderId="75" xfId="0" applyNumberFormat="1" applyFont="1" applyBorder="1" applyAlignment="1">
      <alignment horizontal="center"/>
    </xf>
    <xf numFmtId="11" fontId="17" fillId="0" borderId="48" xfId="0" applyNumberFormat="1" applyFont="1" applyFill="1" applyBorder="1" applyAlignment="1">
      <alignment horizontal="center" vertical="center" wrapText="1"/>
    </xf>
    <xf numFmtId="11" fontId="17" fillId="0" borderId="0" xfId="0" applyNumberFormat="1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58" fillId="56" borderId="73" xfId="0" applyFont="1" applyFill="1" applyBorder="1" applyAlignment="1">
      <alignment horizontal="center" vertical="center" wrapText="1"/>
    </xf>
    <xf numFmtId="0" fontId="58" fillId="56" borderId="48" xfId="0" applyFont="1" applyFill="1" applyBorder="1" applyAlignment="1">
      <alignment horizontal="center" vertical="center" wrapText="1"/>
    </xf>
    <xf numFmtId="0" fontId="58" fillId="56" borderId="76" xfId="0" applyFont="1" applyFill="1" applyBorder="1" applyAlignment="1">
      <alignment horizontal="center" vertical="center" wrapText="1"/>
    </xf>
    <xf numFmtId="11" fontId="27" fillId="37" borderId="34" xfId="0" applyNumberFormat="1" applyFont="1" applyFill="1" applyBorder="1" applyAlignment="1">
      <alignment horizontal="center"/>
    </xf>
    <xf numFmtId="11" fontId="27" fillId="37" borderId="2" xfId="0" applyNumberFormat="1" applyFont="1" applyFill="1" applyBorder="1" applyAlignment="1">
      <alignment horizontal="center"/>
    </xf>
    <xf numFmtId="11" fontId="54" fillId="5" borderId="36" xfId="0" applyNumberFormat="1" applyFont="1" applyFill="1" applyBorder="1" applyAlignment="1">
      <alignment horizontal="center" vertical="center" wrapText="1"/>
    </xf>
    <xf numFmtId="11" fontId="54" fillId="5" borderId="0" xfId="0" applyNumberFormat="1" applyFont="1" applyFill="1" applyAlignment="1">
      <alignment horizontal="center" vertical="center" wrapText="1"/>
    </xf>
    <xf numFmtId="0" fontId="58" fillId="57" borderId="0" xfId="0" applyFont="1" applyFill="1" applyAlignment="1">
      <alignment horizontal="center" vertical="center" wrapText="1"/>
    </xf>
    <xf numFmtId="11" fontId="43" fillId="37" borderId="34" xfId="0" applyNumberFormat="1" applyFont="1" applyFill="1" applyBorder="1" applyAlignment="1">
      <alignment horizontal="center" vertical="center" wrapText="1"/>
    </xf>
    <xf numFmtId="11" fontId="42" fillId="37" borderId="2" xfId="0" applyNumberFormat="1" applyFont="1" applyFill="1" applyBorder="1" applyAlignment="1">
      <alignment horizontal="center" vertical="center" wrapText="1"/>
    </xf>
    <xf numFmtId="11" fontId="42" fillId="37" borderId="35" xfId="0" applyNumberFormat="1" applyFont="1" applyFill="1" applyBorder="1" applyAlignment="1">
      <alignment horizontal="center" vertical="center" wrapText="1"/>
    </xf>
    <xf numFmtId="11" fontId="42" fillId="37" borderId="36" xfId="0" applyNumberFormat="1" applyFont="1" applyFill="1" applyBorder="1" applyAlignment="1">
      <alignment horizontal="center" vertical="center" wrapText="1"/>
    </xf>
    <xf numFmtId="11" fontId="42" fillId="37" borderId="0" xfId="0" applyNumberFormat="1" applyFont="1" applyFill="1" applyBorder="1" applyAlignment="1">
      <alignment horizontal="center" vertical="center" wrapText="1"/>
    </xf>
    <xf numFmtId="11" fontId="42" fillId="37" borderId="37" xfId="0" applyNumberFormat="1" applyFont="1" applyFill="1" applyBorder="1" applyAlignment="1">
      <alignment horizontal="center" vertical="center" wrapText="1"/>
    </xf>
    <xf numFmtId="11" fontId="42" fillId="37" borderId="38" xfId="0" applyNumberFormat="1" applyFont="1" applyFill="1" applyBorder="1" applyAlignment="1">
      <alignment horizontal="center" vertical="center" wrapText="1"/>
    </xf>
    <xf numFmtId="11" fontId="42" fillId="37" borderId="3" xfId="0" applyNumberFormat="1" applyFont="1" applyFill="1" applyBorder="1" applyAlignment="1">
      <alignment horizontal="center" vertical="center" wrapText="1"/>
    </xf>
    <xf numFmtId="11" fontId="42" fillId="37" borderId="39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6" fontId="17" fillId="9" borderId="34" xfId="0" applyNumberFormat="1" applyFont="1" applyFill="1" applyBorder="1" applyAlignment="1">
      <alignment horizontal="center"/>
    </xf>
    <xf numFmtId="16" fontId="17" fillId="9" borderId="2" xfId="0" applyNumberFormat="1" applyFont="1" applyFill="1" applyBorder="1" applyAlignment="1">
      <alignment horizontal="center"/>
    </xf>
    <xf numFmtId="11" fontId="17" fillId="9" borderId="2" xfId="0" applyNumberFormat="1" applyFont="1" applyFill="1" applyBorder="1" applyAlignment="1">
      <alignment horizontal="center"/>
    </xf>
    <xf numFmtId="11" fontId="17" fillId="9" borderId="34" xfId="0" applyNumberFormat="1" applyFont="1" applyFill="1" applyBorder="1" applyAlignment="1">
      <alignment horizontal="center"/>
    </xf>
    <xf numFmtId="11" fontId="17" fillId="9" borderId="35" xfId="0" applyNumberFormat="1" applyFont="1" applyFill="1" applyBorder="1" applyAlignment="1">
      <alignment horizontal="center"/>
    </xf>
    <xf numFmtId="11" fontId="17" fillId="0" borderId="40" xfId="0" applyNumberFormat="1" applyFont="1" applyBorder="1" applyAlignment="1">
      <alignment horizontal="center" vertical="center" wrapText="1"/>
    </xf>
    <xf numFmtId="11" fontId="17" fillId="0" borderId="40" xfId="0" applyNumberFormat="1" applyFont="1" applyBorder="1" applyAlignment="1">
      <alignment horizontal="center" vertical="center"/>
    </xf>
    <xf numFmtId="11" fontId="17" fillId="50" borderId="40" xfId="0" applyNumberFormat="1" applyFont="1" applyFill="1" applyBorder="1" applyAlignment="1">
      <alignment horizontal="center" vertical="center"/>
    </xf>
    <xf numFmtId="11" fontId="17" fillId="50" borderId="4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3A8C3FF-C026-49CA-9DC3-62FB68D3097F}"/>
  </cellStyles>
  <dxfs count="0"/>
  <tableStyles count="0" defaultTableStyle="TableStyleMedium2" defaultPivotStyle="PivotStyleLight16"/>
  <colors>
    <mruColors>
      <color rgb="FF68E3FF"/>
      <color rgb="FF62AF73"/>
      <color rgb="FFFA7E74"/>
      <color rgb="FFFFAF99"/>
      <color rgb="FF91F6FF"/>
      <color rgb="FFCC99FF"/>
      <color rgb="FFE58177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nd/3.0/" TargetMode="External"/><Relationship Id="rId2" Type="http://schemas.openxmlformats.org/officeDocument/2006/relationships/hyperlink" Target="http://theswirlworld.com/2012/11/22/what-im-not-going-to-post-happy-thanksgiving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2019300</xdr:colOff>
      <xdr:row>22</xdr:row>
      <xdr:rowOff>63990</xdr:rowOff>
    </xdr:from>
    <xdr:to>
      <xdr:col>40</xdr:col>
      <xdr:colOff>431800</xdr:colOff>
      <xdr:row>46</xdr:row>
      <xdr:rowOff>152399</xdr:rowOff>
    </xdr:to>
    <xdr:pic>
      <xdr:nvPicPr>
        <xdr:cNvPr id="3" name="Picture 2" descr="What I'm Not Going to Post (Happy Thanksgiving!) - The ...">
          <a:extLst>
            <a:ext uri="{FF2B5EF4-FFF2-40B4-BE49-F238E27FC236}">
              <a16:creationId xmlns:a16="http://schemas.microsoft.com/office/drawing/2014/main" id="{6CF61183-A7AE-7942-ABDF-426AB80A4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9268400" y="4813790"/>
          <a:ext cx="8013700" cy="4177809"/>
        </a:xfrm>
        <a:prstGeom prst="rect">
          <a:avLst/>
        </a:prstGeom>
      </xdr:spPr>
    </xdr:pic>
    <xdr:clientData/>
  </xdr:twoCellAnchor>
  <xdr:oneCellAnchor>
    <xdr:from>
      <xdr:col>34</xdr:col>
      <xdr:colOff>2019300</xdr:colOff>
      <xdr:row>47</xdr:row>
      <xdr:rowOff>33822</xdr:rowOff>
    </xdr:from>
    <xdr:ext cx="8013700" cy="2331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3A669D-3CBB-FB4E-94EB-C044468E58C1}"/>
            </a:ext>
          </a:extLst>
        </xdr:cNvPr>
        <xdr:cNvSpPr txBox="1"/>
      </xdr:nvSpPr>
      <xdr:spPr>
        <a:xfrm>
          <a:off x="39268400" y="9038122"/>
          <a:ext cx="8013700" cy="233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hlinkClick xmlns:r="http://schemas.openxmlformats.org/officeDocument/2006/relationships" r:id="rId2" tooltip="http://theswirlworld.com/2012/11/22/what-im-not-going-to-post-happy-thanksgiving/"/>
            </a:rPr>
            <a:t>This Photo</a:t>
          </a:r>
          <a:r>
            <a:rPr lang="en-US" sz="900"/>
            <a:t> by Unknown Author is licensed under </a:t>
          </a:r>
          <a:r>
            <a:rPr lang="en-US" sz="900">
              <a:hlinkClick xmlns:r="http://schemas.openxmlformats.org/officeDocument/2006/relationships" r:id="rId3" tooltip="https://creativecommons.org/licenses/by-nd/3.0/"/>
            </a:rPr>
            <a:t>CC BY-ND</a:t>
          </a:r>
          <a:endParaRPr lang="en-US" sz="9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a Hughes" id="{41550351-E23B-E54B-862A-7DD4DCC8130F}" userId="thughes@usa.edu" providerId="PeoplePicker"/>
  <person displayName="Lori Hankins" id="{96BAD2CD-2893-4C0D-98E9-AC948B0E9371}" userId="LHankins@usa.edu" providerId="PeoplePicker"/>
  <person displayName="Elaine Lonnemann" id="{11AD0414-0018-4E2E-9412-7D7BFCB0EE2E}" userId="elonnemann@usa.edu" providerId="PeoplePicker"/>
  <person displayName="Lori Hankins" id="{CFFEA239-936F-48D0-BB6C-C505B2CD9A6A}" userId="S::lhankins@usa.edu::c425d403-4adc-4d7f-9cbb-4608d68728e4" providerId="AD"/>
  <person displayName="Elaine Lonnemann" id="{5EEDE1B0-E790-466C-8C5F-EAB2154B5C57}" userId="S::elonnemann@usa.edu::f0d2965a-5090-4092-b6a1-0e3ea1e86914" providerId="AD"/>
  <person displayName="Pongor, Madeline" id="{57067FB8-9BFB-43B2-9264-981C157BC93F}" userId="S::mpongor@deloitte.com::dba9686e-20ef-4b7e-95bc-c8d6b0433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06-04T20:18:51.27" personId="{57067FB8-9BFB-43B2-9264-981C157BC93F}" id="{09620DFB-4259-4E5C-8602-9CC0561604B4}">
    <text>Alternative option: offer assessments on other days?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5FD22335-3D90-49E7-AD9B-211671003202}">
    <text>Deloitte to review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DA489920-1A14-440A-83C0-7521DEFF6CB6}">
    <text>Deloitte to review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6E2D7328-AAE8-4EB0-9F2A-F8BE8B62149F}">
    <text>Deloitte to review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79EA1BD5-86F8-4DA4-AA73-B2E526FD6081}">
    <text>Deloitte to review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1567D71A-6650-493F-8DE1-A4AFEB802393}">
    <text>Deloitte to review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B8252EE9-D8EF-42FC-B06E-318AA2F6FA11}">
    <text>Deloitte to review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X2" dT="2020-08-03T13:44:10.10" personId="{5EEDE1B0-E790-466C-8C5F-EAB2154B5C57}" id="{1112573D-074F-4192-9BF4-E31A7A9C3DCB}">
    <text xml:space="preserve">Hospital Bed @Lori Hankins </text>
    <mentions>
      <mention mentionpersonId="{96BAD2CD-2893-4C0D-98E9-AC948B0E9371}" mentionId="{4122B610-1B01-4C0E-940B-8B7702279EA7}" startIndex="13" length="13"/>
    </mentions>
  </threadedComment>
  <threadedComment ref="Y2" dT="2020-08-03T13:44:31.79" personId="{5EEDE1B0-E790-466C-8C5F-EAB2154B5C57}" id="{59885D6C-7BEC-4B1F-B316-75A111C1F932}">
    <text>Hospital Bed@LoriHankins</text>
  </threadedComment>
  <threadedComment ref="Y2" dT="2020-08-03T13:49:22.72" personId="{CFFEA239-936F-48D0-BB6C-C505B2CD9A6A}" id="{D1D76596-A26F-4E44-8657-21C249E0C659}" parentId="{59885D6C-7BEC-4B1F-B316-75A111C1F932}">
    <text xml:space="preserve">Are you asking if there is a hospital bed in 102 and 104? If so, yes there is a hospital bed in both classrooms 102 and 104.  @Elaine Lonnemann </text>
    <mentions>
      <mention mentionpersonId="{11AD0414-0018-4E2E-9412-7D7BFCB0EE2E}" mentionId="{CE85AF30-995F-4BA5-98ED-2E0EA6380519}" startIndex="126" length="17"/>
    </mentions>
  </threadedComment>
  <threadedComment ref="Y2" dT="2020-08-04T12:46:09.25" personId="{5EEDE1B0-E790-466C-8C5F-EAB2154B5C57}" id="{FDD60F76-25A1-4458-B6B5-775D68D07C77}" parentId="{59885D6C-7BEC-4B1F-B316-75A111C1F932}">
    <text xml:space="preserve">yes thanks
</text>
  </threadedComment>
  <threadedComment ref="AU2" dT="2020-08-04T19:18:11.51" personId="{5EEDE1B0-E790-466C-8C5F-EAB2154B5C57}" id="{431591EC-E426-6844-A4C9-BF74F7270279}">
    <text xml:space="preserve">hopital beds in 303a and b, 203, 204b elonnemann@usa.edu
</text>
  </threadedComment>
  <threadedComment ref="BS2" dT="2020-08-04T13:58:04.72" personId="{5EEDE1B0-E790-466C-8C5F-EAB2154B5C57}" id="{1B992F2C-D19B-6A45-BB07-9AF0962E09D9}">
    <text xml:space="preserve">need bed for 127 @Tia Hughes </text>
    <mentions>
      <mention mentionpersonId="{41550351-E23B-E54B-862A-7DD4DCC8130F}" mentionId="{FEEBE078-7BED-6A44-84BB-A4D31A381F99}" startIndex="17" length="11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DEA-D046-4176-B979-60AEB48DCF23}">
  <sheetPr>
    <tabColor theme="9" tint="-0.499984740745262"/>
  </sheetPr>
  <dimension ref="A1:T19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8.83203125" defaultRowHeight="15" x14ac:dyDescent="0.2"/>
  <cols>
    <col min="1" max="1" width="10.5" bestFit="1" customWidth="1"/>
    <col min="2" max="2" width="11.5" hidden="1" customWidth="1"/>
    <col min="3" max="3" width="10.1640625" bestFit="1" customWidth="1"/>
    <col min="4" max="4" width="10.83203125" bestFit="1" customWidth="1"/>
    <col min="5" max="5" width="50.83203125" bestFit="1" customWidth="1"/>
    <col min="6" max="6" width="13.1640625" bestFit="1" customWidth="1"/>
    <col min="7" max="7" width="16.5" bestFit="1" customWidth="1"/>
    <col min="8" max="8" width="14.83203125" bestFit="1" customWidth="1"/>
    <col min="9" max="9" width="11.5" bestFit="1" customWidth="1"/>
    <col min="10" max="10" width="11.5" customWidth="1"/>
    <col min="11" max="12" width="14.5" customWidth="1"/>
    <col min="13" max="14" width="19.5" customWidth="1"/>
    <col min="15" max="15" width="18.83203125" customWidth="1"/>
    <col min="16" max="16" width="19.5" customWidth="1"/>
    <col min="17" max="17" width="19.1640625" customWidth="1"/>
    <col min="18" max="18" width="19.5" customWidth="1"/>
    <col min="19" max="19" width="20.5" customWidth="1"/>
    <col min="20" max="20" width="28.5" customWidth="1"/>
  </cols>
  <sheetData>
    <row r="1" spans="1:20" ht="64" x14ac:dyDescent="0.2">
      <c r="A1" s="111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02" t="s">
        <v>7</v>
      </c>
      <c r="I1" s="102" t="s">
        <v>8</v>
      </c>
      <c r="J1" s="102" t="s">
        <v>9</v>
      </c>
      <c r="K1" s="102" t="s">
        <v>10</v>
      </c>
      <c r="L1" s="102" t="s">
        <v>11</v>
      </c>
      <c r="M1" s="123" t="s">
        <v>12</v>
      </c>
      <c r="N1" s="123" t="s">
        <v>13</v>
      </c>
      <c r="O1" s="123" t="s">
        <v>14</v>
      </c>
      <c r="P1" s="123" t="s">
        <v>15</v>
      </c>
      <c r="Q1" s="123" t="s">
        <v>16</v>
      </c>
      <c r="R1" s="123" t="s">
        <v>17</v>
      </c>
      <c r="S1" s="123" t="s">
        <v>18</v>
      </c>
      <c r="T1" s="123" t="s">
        <v>19</v>
      </c>
    </row>
    <row r="2" spans="1:20" ht="32" x14ac:dyDescent="0.2">
      <c r="A2" s="93" t="s">
        <v>20</v>
      </c>
      <c r="B2" s="93">
        <v>1</v>
      </c>
      <c r="C2" s="93">
        <v>2</v>
      </c>
      <c r="D2" s="93" t="s">
        <v>21</v>
      </c>
      <c r="E2" s="93" t="s">
        <v>22</v>
      </c>
      <c r="F2" s="108">
        <v>8</v>
      </c>
      <c r="G2" s="108">
        <v>0.5</v>
      </c>
      <c r="H2" s="93">
        <v>67</v>
      </c>
      <c r="I2" s="93">
        <f>ROUNDUP(H2/9, 0)</f>
        <v>8</v>
      </c>
      <c r="J2" s="81"/>
      <c r="K2" s="81">
        <v>4</v>
      </c>
      <c r="L2" s="81">
        <v>6</v>
      </c>
      <c r="M2" s="123" t="s">
        <v>23</v>
      </c>
      <c r="N2" s="123" t="s">
        <v>23</v>
      </c>
      <c r="O2" s="123" t="s">
        <v>24</v>
      </c>
      <c r="P2" s="123" t="s">
        <v>24</v>
      </c>
      <c r="Q2" s="158">
        <f>((H2/K2)*(G2*60))/60</f>
        <v>8.375</v>
      </c>
      <c r="R2" s="159">
        <f>((H2/L2)*(G2*60))/60</f>
        <v>5.583333333333333</v>
      </c>
      <c r="S2" s="156"/>
      <c r="T2" s="156"/>
    </row>
    <row r="3" spans="1:20" ht="32" x14ac:dyDescent="0.2">
      <c r="A3" s="93" t="s">
        <v>20</v>
      </c>
      <c r="B3" s="93">
        <v>2</v>
      </c>
      <c r="C3" s="93">
        <v>3</v>
      </c>
      <c r="D3" s="93" t="s">
        <v>21</v>
      </c>
      <c r="E3" s="93" t="s">
        <v>25</v>
      </c>
      <c r="F3" s="93">
        <v>6</v>
      </c>
      <c r="G3" s="93">
        <v>0.25</v>
      </c>
      <c r="H3" s="93">
        <v>64</v>
      </c>
      <c r="I3" s="93">
        <f t="shared" ref="I3:I19" si="0">ROUNDUP(H3/9, 0)</f>
        <v>8</v>
      </c>
      <c r="J3" s="81"/>
      <c r="K3" s="81">
        <v>4</v>
      </c>
      <c r="L3" s="81">
        <v>6</v>
      </c>
      <c r="M3" s="123" t="s">
        <v>26</v>
      </c>
      <c r="N3" s="123" t="s">
        <v>26</v>
      </c>
      <c r="O3" s="123" t="s">
        <v>27</v>
      </c>
      <c r="P3" s="123" t="s">
        <v>27</v>
      </c>
      <c r="Q3" s="158">
        <f t="shared" ref="Q3:Q19" si="1">((H3/K3)*(G3*60))/60</f>
        <v>4</v>
      </c>
      <c r="R3" s="159">
        <f t="shared" ref="R3:R19" si="2">((H3/L3)*(G3*60))/60</f>
        <v>2.6666666666666665</v>
      </c>
      <c r="S3" s="156"/>
      <c r="T3" s="156"/>
    </row>
    <row r="4" spans="1:20" ht="32" x14ac:dyDescent="0.2">
      <c r="A4" s="93" t="s">
        <v>20</v>
      </c>
      <c r="B4" s="93">
        <v>4</v>
      </c>
      <c r="C4" s="93">
        <v>5</v>
      </c>
      <c r="D4" s="93" t="s">
        <v>21</v>
      </c>
      <c r="E4" s="93" t="s">
        <v>28</v>
      </c>
      <c r="F4" s="108">
        <v>4</v>
      </c>
      <c r="G4" s="108">
        <v>0.25</v>
      </c>
      <c r="H4" s="93">
        <v>67</v>
      </c>
      <c r="I4" s="93">
        <f t="shared" si="0"/>
        <v>8</v>
      </c>
      <c r="J4" s="81"/>
      <c r="K4" s="81">
        <v>4</v>
      </c>
      <c r="L4" s="81">
        <v>6</v>
      </c>
      <c r="M4" s="123" t="s">
        <v>29</v>
      </c>
      <c r="N4" s="123" t="s">
        <v>29</v>
      </c>
      <c r="O4" s="123" t="s">
        <v>30</v>
      </c>
      <c r="P4" s="123" t="s">
        <v>30</v>
      </c>
      <c r="Q4" s="158">
        <f t="shared" si="1"/>
        <v>4.1875</v>
      </c>
      <c r="R4" s="159">
        <f t="shared" si="2"/>
        <v>2.7916666666666665</v>
      </c>
      <c r="S4" s="156"/>
      <c r="T4" s="156"/>
    </row>
    <row r="5" spans="1:20" ht="32" x14ac:dyDescent="0.2">
      <c r="A5" s="93" t="s">
        <v>20</v>
      </c>
      <c r="B5" s="93">
        <v>4</v>
      </c>
      <c r="C5" s="93">
        <v>5</v>
      </c>
      <c r="D5" s="93" t="s">
        <v>21</v>
      </c>
      <c r="E5" s="93" t="s">
        <v>31</v>
      </c>
      <c r="F5" s="108">
        <v>8</v>
      </c>
      <c r="G5" s="108">
        <v>1</v>
      </c>
      <c r="H5" s="93">
        <v>67</v>
      </c>
      <c r="I5" s="93">
        <f t="shared" si="0"/>
        <v>8</v>
      </c>
      <c r="J5" s="81"/>
      <c r="K5" s="81">
        <v>4</v>
      </c>
      <c r="L5" s="81">
        <v>6</v>
      </c>
      <c r="M5" s="123" t="s">
        <v>29</v>
      </c>
      <c r="N5" s="123" t="s">
        <v>29</v>
      </c>
      <c r="O5" s="123" t="s">
        <v>30</v>
      </c>
      <c r="P5" s="123" t="s">
        <v>30</v>
      </c>
      <c r="Q5" s="158">
        <f t="shared" si="1"/>
        <v>16.75</v>
      </c>
      <c r="R5" s="159">
        <f t="shared" si="2"/>
        <v>11.166666666666666</v>
      </c>
      <c r="S5" s="156"/>
      <c r="T5" s="156"/>
    </row>
    <row r="6" spans="1:20" ht="61" customHeight="1" x14ac:dyDescent="0.2">
      <c r="A6" s="93" t="s">
        <v>20</v>
      </c>
      <c r="B6" s="93">
        <v>7</v>
      </c>
      <c r="C6" s="93">
        <v>8</v>
      </c>
      <c r="D6" s="93" t="s">
        <v>32</v>
      </c>
      <c r="E6" s="93" t="s">
        <v>28</v>
      </c>
      <c r="F6" s="108">
        <v>4</v>
      </c>
      <c r="G6" s="108">
        <v>0.25</v>
      </c>
      <c r="H6" s="93">
        <v>69</v>
      </c>
      <c r="I6" s="93">
        <f t="shared" si="0"/>
        <v>8</v>
      </c>
      <c r="J6" s="93"/>
      <c r="K6" s="93"/>
      <c r="L6" s="93"/>
      <c r="M6" s="156"/>
      <c r="N6" s="156"/>
      <c r="O6" s="156"/>
      <c r="P6" s="156"/>
      <c r="Q6" s="156"/>
      <c r="R6" s="156"/>
      <c r="S6" s="123" t="s">
        <v>33</v>
      </c>
      <c r="T6" s="157" t="s">
        <v>34</v>
      </c>
    </row>
    <row r="7" spans="1:20" ht="32" x14ac:dyDescent="0.2">
      <c r="A7" s="93" t="s">
        <v>35</v>
      </c>
      <c r="B7" s="93">
        <v>1</v>
      </c>
      <c r="C7" s="93">
        <v>2</v>
      </c>
      <c r="D7" s="93" t="s">
        <v>21</v>
      </c>
      <c r="E7" s="93" t="s">
        <v>22</v>
      </c>
      <c r="F7" s="108">
        <v>8</v>
      </c>
      <c r="G7" s="108">
        <v>0.5</v>
      </c>
      <c r="H7" s="155">
        <v>50</v>
      </c>
      <c r="I7" s="93">
        <f t="shared" si="0"/>
        <v>6</v>
      </c>
      <c r="J7" s="81"/>
      <c r="K7" s="81">
        <v>4</v>
      </c>
      <c r="L7" s="81">
        <v>6</v>
      </c>
      <c r="M7" s="123" t="s">
        <v>36</v>
      </c>
      <c r="N7" s="123" t="s">
        <v>36</v>
      </c>
      <c r="O7" s="123" t="s">
        <v>37</v>
      </c>
      <c r="P7" s="123" t="s">
        <v>38</v>
      </c>
      <c r="Q7" s="158">
        <f t="shared" si="1"/>
        <v>6.25</v>
      </c>
      <c r="R7" s="159">
        <f t="shared" si="2"/>
        <v>4.166666666666667</v>
      </c>
      <c r="S7" s="156"/>
      <c r="T7" s="156"/>
    </row>
    <row r="8" spans="1:20" ht="32" x14ac:dyDescent="0.2">
      <c r="A8" s="93" t="s">
        <v>35</v>
      </c>
      <c r="B8" s="93">
        <v>2</v>
      </c>
      <c r="C8" s="93">
        <v>3</v>
      </c>
      <c r="D8" s="93" t="s">
        <v>21</v>
      </c>
      <c r="E8" s="93" t="s">
        <v>25</v>
      </c>
      <c r="F8" s="93">
        <v>6</v>
      </c>
      <c r="G8" s="93">
        <v>0.25</v>
      </c>
      <c r="H8" s="93">
        <v>54</v>
      </c>
      <c r="I8" s="93">
        <f t="shared" si="0"/>
        <v>6</v>
      </c>
      <c r="J8" s="81"/>
      <c r="K8" s="81">
        <v>4</v>
      </c>
      <c r="L8" s="81">
        <v>6</v>
      </c>
      <c r="M8" s="123" t="s">
        <v>39</v>
      </c>
      <c r="N8" s="123" t="s">
        <v>39</v>
      </c>
      <c r="O8" s="123" t="s">
        <v>40</v>
      </c>
      <c r="P8" s="123" t="s">
        <v>41</v>
      </c>
      <c r="Q8" s="158">
        <f t="shared" si="1"/>
        <v>3.375</v>
      </c>
      <c r="R8" s="159">
        <f t="shared" si="2"/>
        <v>2.25</v>
      </c>
      <c r="S8" s="156"/>
      <c r="T8" s="156"/>
    </row>
    <row r="9" spans="1:20" ht="32" x14ac:dyDescent="0.2">
      <c r="A9" s="93" t="s">
        <v>35</v>
      </c>
      <c r="B9" s="93">
        <v>4</v>
      </c>
      <c r="C9" s="93">
        <v>5</v>
      </c>
      <c r="D9" s="93" t="s">
        <v>21</v>
      </c>
      <c r="E9" s="93" t="s">
        <v>28</v>
      </c>
      <c r="F9" s="108">
        <v>4</v>
      </c>
      <c r="G9" s="108">
        <v>0.25</v>
      </c>
      <c r="H9" s="93">
        <v>52</v>
      </c>
      <c r="I9" s="93">
        <f t="shared" si="0"/>
        <v>6</v>
      </c>
      <c r="J9" s="81"/>
      <c r="K9" s="81">
        <v>4</v>
      </c>
      <c r="L9" s="81">
        <v>6</v>
      </c>
      <c r="M9" s="123" t="s">
        <v>42</v>
      </c>
      <c r="N9" s="123" t="s">
        <v>42</v>
      </c>
      <c r="O9" s="123" t="s">
        <v>43</v>
      </c>
      <c r="P9" s="123" t="s">
        <v>44</v>
      </c>
      <c r="Q9" s="158">
        <f t="shared" si="1"/>
        <v>3.25</v>
      </c>
      <c r="R9" s="159">
        <f t="shared" si="2"/>
        <v>2.1666666666666665</v>
      </c>
      <c r="S9" s="156"/>
      <c r="T9" s="156"/>
    </row>
    <row r="10" spans="1:20" ht="32" x14ac:dyDescent="0.2">
      <c r="A10" s="93" t="s">
        <v>35</v>
      </c>
      <c r="B10" s="93">
        <v>4</v>
      </c>
      <c r="C10" s="93">
        <v>5</v>
      </c>
      <c r="D10" s="93" t="s">
        <v>21</v>
      </c>
      <c r="E10" s="93" t="s">
        <v>31</v>
      </c>
      <c r="F10" s="108">
        <v>8</v>
      </c>
      <c r="G10" s="108">
        <v>1</v>
      </c>
      <c r="H10" s="93">
        <v>52</v>
      </c>
      <c r="I10" s="93">
        <f t="shared" si="0"/>
        <v>6</v>
      </c>
      <c r="J10" s="81"/>
      <c r="K10" s="81">
        <v>4</v>
      </c>
      <c r="L10" s="81">
        <v>6</v>
      </c>
      <c r="M10" s="123" t="s">
        <v>45</v>
      </c>
      <c r="N10" s="123" t="s">
        <v>45</v>
      </c>
      <c r="O10" s="123" t="s">
        <v>46</v>
      </c>
      <c r="P10" s="123" t="s">
        <v>47</v>
      </c>
      <c r="Q10" s="158">
        <f t="shared" si="1"/>
        <v>13</v>
      </c>
      <c r="R10" s="159">
        <f t="shared" si="2"/>
        <v>8.6666666666666661</v>
      </c>
      <c r="S10" s="156"/>
      <c r="T10" s="156"/>
    </row>
    <row r="11" spans="1:20" ht="32" x14ac:dyDescent="0.2">
      <c r="A11" s="93" t="s">
        <v>48</v>
      </c>
      <c r="B11" s="93">
        <v>1</v>
      </c>
      <c r="C11" s="93">
        <v>2</v>
      </c>
      <c r="D11" s="93" t="s">
        <v>21</v>
      </c>
      <c r="E11" s="93" t="s">
        <v>22</v>
      </c>
      <c r="F11" s="108">
        <v>8</v>
      </c>
      <c r="G11" s="108">
        <v>0.5</v>
      </c>
      <c r="H11" s="93">
        <v>50</v>
      </c>
      <c r="I11" s="93">
        <f t="shared" si="0"/>
        <v>6</v>
      </c>
      <c r="J11" s="81"/>
      <c r="K11" s="81">
        <v>4</v>
      </c>
      <c r="L11" s="81">
        <v>6</v>
      </c>
      <c r="M11" s="123" t="s">
        <v>49</v>
      </c>
      <c r="N11" s="123" t="s">
        <v>49</v>
      </c>
      <c r="O11" s="123" t="s">
        <v>50</v>
      </c>
      <c r="P11" s="123" t="s">
        <v>51</v>
      </c>
      <c r="Q11" s="158">
        <f t="shared" si="1"/>
        <v>6.25</v>
      </c>
      <c r="R11" s="159">
        <f t="shared" si="2"/>
        <v>4.166666666666667</v>
      </c>
      <c r="S11" s="156"/>
      <c r="T11" s="156"/>
    </row>
    <row r="12" spans="1:20" ht="32" x14ac:dyDescent="0.2">
      <c r="A12" s="93" t="s">
        <v>48</v>
      </c>
      <c r="B12" s="93">
        <v>2</v>
      </c>
      <c r="C12" s="93">
        <v>3</v>
      </c>
      <c r="D12" s="93" t="s">
        <v>21</v>
      </c>
      <c r="E12" s="93" t="s">
        <v>25</v>
      </c>
      <c r="F12" s="93">
        <v>6</v>
      </c>
      <c r="G12" s="93">
        <v>0.25</v>
      </c>
      <c r="H12" s="93">
        <v>56</v>
      </c>
      <c r="I12" s="93">
        <f t="shared" si="0"/>
        <v>7</v>
      </c>
      <c r="J12" s="81"/>
      <c r="K12" s="81">
        <v>4</v>
      </c>
      <c r="L12" s="81">
        <v>6</v>
      </c>
      <c r="M12" s="123" t="s">
        <v>52</v>
      </c>
      <c r="N12" s="123" t="s">
        <v>52</v>
      </c>
      <c r="O12" s="123" t="s">
        <v>53</v>
      </c>
      <c r="P12" s="123" t="s">
        <v>54</v>
      </c>
      <c r="Q12" s="158">
        <f t="shared" si="1"/>
        <v>3.5</v>
      </c>
      <c r="R12" s="159">
        <f t="shared" si="2"/>
        <v>2.3333333333333335</v>
      </c>
      <c r="S12" s="156"/>
      <c r="T12" s="156"/>
    </row>
    <row r="13" spans="1:20" ht="32" x14ac:dyDescent="0.2">
      <c r="A13" s="93" t="s">
        <v>48</v>
      </c>
      <c r="B13" s="93">
        <v>4</v>
      </c>
      <c r="C13" s="93">
        <v>5</v>
      </c>
      <c r="D13" s="93" t="s">
        <v>21</v>
      </c>
      <c r="E13" s="93" t="s">
        <v>28</v>
      </c>
      <c r="F13" s="108">
        <v>4</v>
      </c>
      <c r="G13" s="108">
        <v>0.25</v>
      </c>
      <c r="H13" s="93">
        <v>53</v>
      </c>
      <c r="I13" s="93">
        <f t="shared" si="0"/>
        <v>6</v>
      </c>
      <c r="J13" s="81"/>
      <c r="K13" s="81">
        <v>4</v>
      </c>
      <c r="L13" s="81">
        <v>6</v>
      </c>
      <c r="M13" s="123" t="s">
        <v>55</v>
      </c>
      <c r="N13" s="123" t="s">
        <v>55</v>
      </c>
      <c r="O13" s="123" t="s">
        <v>56</v>
      </c>
      <c r="P13" s="123" t="s">
        <v>57</v>
      </c>
      <c r="Q13" s="158">
        <f t="shared" si="1"/>
        <v>3.3125</v>
      </c>
      <c r="R13" s="159">
        <f t="shared" si="2"/>
        <v>2.2083333333333335</v>
      </c>
      <c r="S13" s="156"/>
      <c r="T13" s="156"/>
    </row>
    <row r="14" spans="1:20" ht="32" x14ac:dyDescent="0.2">
      <c r="A14" s="93" t="s">
        <v>48</v>
      </c>
      <c r="B14" s="93">
        <v>4</v>
      </c>
      <c r="C14" s="93">
        <v>5</v>
      </c>
      <c r="D14" s="93" t="s">
        <v>21</v>
      </c>
      <c r="E14" s="93" t="s">
        <v>31</v>
      </c>
      <c r="F14" s="108">
        <v>8</v>
      </c>
      <c r="G14" s="108">
        <v>1</v>
      </c>
      <c r="H14" s="93">
        <v>53</v>
      </c>
      <c r="I14" s="93">
        <f t="shared" si="0"/>
        <v>6</v>
      </c>
      <c r="J14" s="81"/>
      <c r="K14" s="81">
        <v>4</v>
      </c>
      <c r="L14" s="81">
        <v>6</v>
      </c>
      <c r="M14" s="123" t="s">
        <v>58</v>
      </c>
      <c r="N14" s="123" t="s">
        <v>58</v>
      </c>
      <c r="O14" s="123" t="s">
        <v>59</v>
      </c>
      <c r="P14" s="123" t="s">
        <v>60</v>
      </c>
      <c r="Q14" s="158">
        <f t="shared" si="1"/>
        <v>13.25</v>
      </c>
      <c r="R14" s="159">
        <f t="shared" si="2"/>
        <v>8.8333333333333339</v>
      </c>
      <c r="S14" s="156"/>
      <c r="T14" s="156"/>
    </row>
    <row r="15" spans="1:20" ht="64" x14ac:dyDescent="0.2">
      <c r="A15" s="93" t="s">
        <v>48</v>
      </c>
      <c r="B15" s="93">
        <v>7</v>
      </c>
      <c r="C15" s="93">
        <v>8</v>
      </c>
      <c r="D15" s="93" t="s">
        <v>32</v>
      </c>
      <c r="E15" s="93" t="s">
        <v>28</v>
      </c>
      <c r="F15" s="108">
        <v>4</v>
      </c>
      <c r="G15" s="108">
        <v>0.25</v>
      </c>
      <c r="H15" s="93">
        <v>68</v>
      </c>
      <c r="I15" s="93">
        <f t="shared" si="0"/>
        <v>8</v>
      </c>
      <c r="J15" s="93"/>
      <c r="K15" s="93"/>
      <c r="L15" s="93"/>
      <c r="M15" s="156"/>
      <c r="N15" s="156"/>
      <c r="O15" s="156"/>
      <c r="P15" s="156"/>
      <c r="Q15" s="156"/>
      <c r="R15" s="156"/>
      <c r="S15" s="123" t="s">
        <v>33</v>
      </c>
      <c r="T15" s="157" t="s">
        <v>61</v>
      </c>
    </row>
    <row r="16" spans="1:20" ht="32" x14ac:dyDescent="0.2">
      <c r="A16" s="93" t="s">
        <v>62</v>
      </c>
      <c r="B16" s="93">
        <v>1</v>
      </c>
      <c r="C16" s="93">
        <v>2</v>
      </c>
      <c r="D16" s="93" t="s">
        <v>21</v>
      </c>
      <c r="E16" s="93" t="s">
        <v>22</v>
      </c>
      <c r="F16" s="108">
        <v>8</v>
      </c>
      <c r="G16" s="108">
        <v>0.5</v>
      </c>
      <c r="H16" s="93">
        <v>59</v>
      </c>
      <c r="I16" s="93">
        <f t="shared" si="0"/>
        <v>7</v>
      </c>
      <c r="J16" s="81"/>
      <c r="K16" s="81">
        <v>4</v>
      </c>
      <c r="L16" s="81">
        <v>6</v>
      </c>
      <c r="M16" s="123" t="s">
        <v>63</v>
      </c>
      <c r="N16" s="123" t="s">
        <v>63</v>
      </c>
      <c r="O16" s="123" t="s">
        <v>64</v>
      </c>
      <c r="P16" s="123" t="s">
        <v>65</v>
      </c>
      <c r="Q16" s="158">
        <f t="shared" si="1"/>
        <v>7.375</v>
      </c>
      <c r="R16" s="159">
        <f t="shared" si="2"/>
        <v>4.916666666666667</v>
      </c>
      <c r="S16" s="156"/>
      <c r="T16" s="156"/>
    </row>
    <row r="17" spans="1:20" ht="32" x14ac:dyDescent="0.2">
      <c r="A17" s="93" t="s">
        <v>62</v>
      </c>
      <c r="B17" s="93">
        <v>2</v>
      </c>
      <c r="C17" s="93">
        <v>3</v>
      </c>
      <c r="D17" s="93" t="s">
        <v>21</v>
      </c>
      <c r="E17" s="93" t="s">
        <v>25</v>
      </c>
      <c r="F17" s="93">
        <v>6</v>
      </c>
      <c r="G17" s="93">
        <v>0.25</v>
      </c>
      <c r="H17" s="93">
        <v>69</v>
      </c>
      <c r="I17" s="93">
        <f t="shared" si="0"/>
        <v>8</v>
      </c>
      <c r="J17" s="81"/>
      <c r="K17" s="81">
        <v>4</v>
      </c>
      <c r="L17" s="81">
        <v>6</v>
      </c>
      <c r="M17" s="123" t="s">
        <v>66</v>
      </c>
      <c r="N17" s="123" t="s">
        <v>66</v>
      </c>
      <c r="O17" s="123" t="s">
        <v>67</v>
      </c>
      <c r="P17" s="123" t="s">
        <v>67</v>
      </c>
      <c r="Q17" s="158">
        <f t="shared" si="1"/>
        <v>4.3125</v>
      </c>
      <c r="R17" s="159">
        <f t="shared" si="2"/>
        <v>2.875</v>
      </c>
      <c r="S17" s="156"/>
      <c r="T17" s="156"/>
    </row>
    <row r="18" spans="1:20" ht="32" x14ac:dyDescent="0.2">
      <c r="A18" s="93" t="s">
        <v>62</v>
      </c>
      <c r="B18" s="93">
        <v>4</v>
      </c>
      <c r="C18" s="93">
        <v>5</v>
      </c>
      <c r="D18" s="93" t="s">
        <v>21</v>
      </c>
      <c r="E18" s="93" t="s">
        <v>28</v>
      </c>
      <c r="F18" s="108">
        <v>4</v>
      </c>
      <c r="G18" s="108">
        <v>0.25</v>
      </c>
      <c r="H18" s="93">
        <v>62</v>
      </c>
      <c r="I18" s="93">
        <f t="shared" si="0"/>
        <v>7</v>
      </c>
      <c r="J18" s="81"/>
      <c r="K18" s="81">
        <v>4</v>
      </c>
      <c r="L18" s="81">
        <v>6</v>
      </c>
      <c r="M18" s="123" t="s">
        <v>68</v>
      </c>
      <c r="N18" s="123" t="s">
        <v>68</v>
      </c>
      <c r="O18" s="123" t="s">
        <v>69</v>
      </c>
      <c r="P18" s="123" t="s">
        <v>70</v>
      </c>
      <c r="Q18" s="158">
        <f t="shared" si="1"/>
        <v>3.875</v>
      </c>
      <c r="R18" s="159">
        <f t="shared" si="2"/>
        <v>2.5833333333333335</v>
      </c>
      <c r="S18" s="156"/>
      <c r="T18" s="156"/>
    </row>
    <row r="19" spans="1:20" ht="32" x14ac:dyDescent="0.2">
      <c r="A19" s="93" t="s">
        <v>62</v>
      </c>
      <c r="B19" s="93">
        <v>4</v>
      </c>
      <c r="C19" s="93">
        <v>5</v>
      </c>
      <c r="D19" s="93" t="s">
        <v>21</v>
      </c>
      <c r="E19" s="93" t="s">
        <v>31</v>
      </c>
      <c r="F19" s="108">
        <v>8</v>
      </c>
      <c r="G19" s="108">
        <v>1</v>
      </c>
      <c r="H19" s="93">
        <v>62</v>
      </c>
      <c r="I19" s="93">
        <f t="shared" si="0"/>
        <v>7</v>
      </c>
      <c r="J19" s="81"/>
      <c r="K19" s="81">
        <v>4</v>
      </c>
      <c r="L19" s="81">
        <v>6</v>
      </c>
      <c r="M19" s="123" t="s">
        <v>71</v>
      </c>
      <c r="N19" s="123" t="s">
        <v>71</v>
      </c>
      <c r="O19" s="123" t="s">
        <v>72</v>
      </c>
      <c r="P19" s="123" t="s">
        <v>73</v>
      </c>
      <c r="Q19" s="158">
        <f t="shared" si="1"/>
        <v>15.5</v>
      </c>
      <c r="R19" s="159">
        <f t="shared" si="2"/>
        <v>10.333333333333334</v>
      </c>
      <c r="S19" s="156"/>
      <c r="T19" s="156"/>
    </row>
  </sheetData>
  <autoFilter ref="A1:H19" xr:uid="{BD135C56-3C8D-436D-AA1A-5C98EA7687FE}">
    <sortState xmlns:xlrd2="http://schemas.microsoft.com/office/spreadsheetml/2017/richdata2" ref="A2:H19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DF6-BD8E-4B31-8B19-5F613B64C5EC}">
  <sheetPr codeName="Sheet1"/>
  <dimension ref="A1:AY41"/>
  <sheetViews>
    <sheetView topLeftCell="A7"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7.5" style="1" customWidth="1"/>
    <col min="2" max="10" width="10.5" customWidth="1"/>
    <col min="11" max="45" width="10.83203125" customWidth="1"/>
  </cols>
  <sheetData>
    <row r="1" spans="1:51" x14ac:dyDescent="0.2">
      <c r="K1" s="1042" t="s">
        <v>431</v>
      </c>
      <c r="L1" s="1042"/>
      <c r="M1" s="1042"/>
      <c r="N1" s="1042"/>
      <c r="O1" s="1042"/>
      <c r="P1" s="1042" t="s">
        <v>432</v>
      </c>
      <c r="Q1" s="1042"/>
      <c r="R1" s="52"/>
      <c r="S1" s="52"/>
      <c r="T1" s="52"/>
      <c r="U1" s="52"/>
      <c r="V1" s="52"/>
      <c r="W1" s="52"/>
      <c r="X1" s="52"/>
      <c r="AM1" s="1045" t="s">
        <v>433</v>
      </c>
      <c r="AN1" s="1045"/>
      <c r="AO1" s="1045"/>
      <c r="AP1" s="1045"/>
      <c r="AQ1" s="1045"/>
      <c r="AR1" s="1045"/>
      <c r="AS1" s="1045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53">
        <f t="shared" si="0"/>
        <v>44025</v>
      </c>
      <c r="L2" s="53">
        <f t="shared" si="0"/>
        <v>44026</v>
      </c>
      <c r="M2" s="53">
        <f t="shared" si="0"/>
        <v>44027</v>
      </c>
      <c r="N2" s="53">
        <f t="shared" si="0"/>
        <v>44028</v>
      </c>
      <c r="O2" s="53">
        <f t="shared" si="0"/>
        <v>44029</v>
      </c>
      <c r="P2" s="54">
        <f t="shared" si="0"/>
        <v>44030</v>
      </c>
      <c r="Q2" s="54">
        <f t="shared" si="0"/>
        <v>44031</v>
      </c>
      <c r="R2" s="53">
        <f t="shared" si="0"/>
        <v>44032</v>
      </c>
      <c r="S2" s="53">
        <f t="shared" si="0"/>
        <v>44033</v>
      </c>
      <c r="T2" s="53">
        <f t="shared" si="0"/>
        <v>44034</v>
      </c>
      <c r="U2" s="53">
        <f t="shared" si="0"/>
        <v>44035</v>
      </c>
      <c r="V2" s="53">
        <f t="shared" si="0"/>
        <v>44036</v>
      </c>
      <c r="W2" s="54">
        <f t="shared" si="0"/>
        <v>44037</v>
      </c>
      <c r="X2" s="54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49" t="s">
        <v>434</v>
      </c>
      <c r="B3" s="12" t="s">
        <v>389</v>
      </c>
      <c r="C3" s="13">
        <v>16</v>
      </c>
      <c r="D3" s="14"/>
      <c r="E3" s="14"/>
      <c r="F3" s="14"/>
      <c r="G3" s="14"/>
      <c r="H3" s="14"/>
      <c r="I3" s="14"/>
      <c r="J3" s="14"/>
      <c r="K3" s="46" t="s">
        <v>435</v>
      </c>
      <c r="L3" s="46" t="s">
        <v>435</v>
      </c>
      <c r="M3" s="46" t="s">
        <v>435</v>
      </c>
      <c r="N3" s="46" t="s">
        <v>435</v>
      </c>
      <c r="O3" s="46" t="s">
        <v>435</v>
      </c>
      <c r="P3" s="1040" t="s">
        <v>120</v>
      </c>
      <c r="Q3" s="56"/>
      <c r="R3" s="1040" t="s">
        <v>120</v>
      </c>
      <c r="S3" s="1040" t="s">
        <v>120</v>
      </c>
      <c r="T3" s="1040" t="s">
        <v>120</v>
      </c>
      <c r="U3" s="1043" t="s">
        <v>138</v>
      </c>
      <c r="V3" s="1043" t="s">
        <v>138</v>
      </c>
      <c r="W3" s="55" t="s">
        <v>133</v>
      </c>
      <c r="X3" s="1040" t="s">
        <v>120</v>
      </c>
      <c r="Y3" s="1043" t="s">
        <v>138</v>
      </c>
      <c r="Z3" s="1043" t="s">
        <v>138</v>
      </c>
      <c r="AA3" s="35"/>
      <c r="AB3" s="35"/>
      <c r="AC3" s="15"/>
      <c r="AD3" s="1040" t="s">
        <v>120</v>
      </c>
      <c r="AE3" s="56"/>
      <c r="AF3" s="1040" t="s">
        <v>188</v>
      </c>
      <c r="AG3" s="1040" t="s">
        <v>188</v>
      </c>
      <c r="AH3" s="1040" t="s">
        <v>188</v>
      </c>
      <c r="AI3" s="1040" t="s">
        <v>188</v>
      </c>
      <c r="AJ3" s="1040" t="s">
        <v>188</v>
      </c>
      <c r="AK3" s="55" t="s">
        <v>133</v>
      </c>
      <c r="AL3" s="1040" t="s">
        <v>120</v>
      </c>
      <c r="AM3" s="35" t="s">
        <v>436</v>
      </c>
      <c r="AN3" s="35" t="s">
        <v>436</v>
      </c>
      <c r="AO3" s="35" t="s">
        <v>436</v>
      </c>
      <c r="AP3" s="35" t="s">
        <v>436</v>
      </c>
      <c r="AQ3" s="35" t="s">
        <v>436</v>
      </c>
      <c r="AR3" s="35" t="s">
        <v>437</v>
      </c>
      <c r="AS3" s="35" t="s">
        <v>438</v>
      </c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50" t="s">
        <v>434</v>
      </c>
      <c r="B4" s="17" t="s">
        <v>390</v>
      </c>
      <c r="C4" s="18">
        <v>16</v>
      </c>
      <c r="D4" s="19"/>
      <c r="E4" s="19"/>
      <c r="F4" s="19"/>
      <c r="G4" s="19"/>
      <c r="H4" s="19"/>
      <c r="I4" s="19"/>
      <c r="J4" s="19"/>
      <c r="K4" s="48" t="s">
        <v>130</v>
      </c>
      <c r="L4" s="48" t="s">
        <v>130</v>
      </c>
      <c r="M4" s="48" t="s">
        <v>130</v>
      </c>
      <c r="N4" s="48" t="s">
        <v>130</v>
      </c>
      <c r="O4" s="48" t="s">
        <v>130</v>
      </c>
      <c r="P4" s="1041"/>
      <c r="Q4" s="55" t="s">
        <v>133</v>
      </c>
      <c r="R4" s="1041"/>
      <c r="S4" s="1041"/>
      <c r="T4" s="1041"/>
      <c r="U4" s="1044"/>
      <c r="V4" s="1044"/>
      <c r="W4" s="57"/>
      <c r="X4" s="1041"/>
      <c r="Y4" s="1044"/>
      <c r="Z4" s="1044"/>
      <c r="AA4" s="48"/>
      <c r="AB4" s="48"/>
      <c r="AC4" s="20"/>
      <c r="AD4" s="1041"/>
      <c r="AE4" s="55" t="s">
        <v>133</v>
      </c>
      <c r="AF4" s="1041"/>
      <c r="AG4" s="1041"/>
      <c r="AH4" s="1041"/>
      <c r="AI4" s="1041"/>
      <c r="AJ4" s="1041"/>
      <c r="AK4" s="57"/>
      <c r="AL4" s="1041"/>
      <c r="AM4" s="48" t="s">
        <v>439</v>
      </c>
      <c r="AN4" s="48" t="s">
        <v>439</v>
      </c>
      <c r="AO4" s="48" t="s">
        <v>439</v>
      </c>
      <c r="AP4" s="48" t="s">
        <v>439</v>
      </c>
      <c r="AQ4" s="48" t="s">
        <v>439</v>
      </c>
      <c r="AR4" s="48" t="s">
        <v>440</v>
      </c>
      <c r="AS4" s="48" t="s">
        <v>441</v>
      </c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49" t="s">
        <v>442</v>
      </c>
      <c r="B5" s="12" t="s">
        <v>389</v>
      </c>
      <c r="C5" s="13">
        <v>16</v>
      </c>
      <c r="D5" s="14"/>
      <c r="E5" s="14"/>
      <c r="F5" s="14"/>
      <c r="G5" s="14"/>
      <c r="H5" s="14"/>
      <c r="I5" s="14"/>
      <c r="J5" s="14"/>
      <c r="K5" s="46" t="s">
        <v>130</v>
      </c>
      <c r="L5" s="46" t="s">
        <v>130</v>
      </c>
      <c r="M5" s="46" t="s">
        <v>130</v>
      </c>
      <c r="N5" s="35"/>
      <c r="O5" s="35"/>
      <c r="P5" s="1040" t="s">
        <v>138</v>
      </c>
      <c r="Q5" s="35"/>
      <c r="R5" s="1043" t="s">
        <v>138</v>
      </c>
      <c r="S5" s="1043" t="s">
        <v>138</v>
      </c>
      <c r="T5" s="1043" t="s">
        <v>138</v>
      </c>
      <c r="U5" s="1043"/>
      <c r="V5" s="1043"/>
      <c r="W5" s="55" t="s">
        <v>145</v>
      </c>
      <c r="X5" s="1040" t="s">
        <v>138</v>
      </c>
      <c r="Y5" s="55" t="s">
        <v>156</v>
      </c>
      <c r="Z5" s="55" t="s">
        <v>156</v>
      </c>
      <c r="AA5" s="55" t="s">
        <v>156</v>
      </c>
      <c r="AB5" s="55" t="s">
        <v>156</v>
      </c>
      <c r="AC5" s="55" t="s">
        <v>156</v>
      </c>
      <c r="AD5" s="1040" t="s">
        <v>138</v>
      </c>
      <c r="AE5" s="35"/>
      <c r="AF5" s="35" t="s">
        <v>197</v>
      </c>
      <c r="AG5" s="35" t="s">
        <v>197</v>
      </c>
      <c r="AH5" s="35" t="s">
        <v>197</v>
      </c>
      <c r="AI5" s="35" t="s">
        <v>197</v>
      </c>
      <c r="AJ5" s="35" t="s">
        <v>197</v>
      </c>
      <c r="AK5" s="1040" t="s">
        <v>159</v>
      </c>
      <c r="AL5" s="1040" t="s">
        <v>159</v>
      </c>
      <c r="AM5" s="35" t="s">
        <v>439</v>
      </c>
      <c r="AN5" s="35" t="s">
        <v>439</v>
      </c>
      <c r="AO5" s="35" t="s">
        <v>443</v>
      </c>
      <c r="AP5" s="35" t="s">
        <v>443</v>
      </c>
      <c r="AQ5" s="35" t="s">
        <v>443</v>
      </c>
      <c r="AR5" s="35" t="s">
        <v>444</v>
      </c>
      <c r="AS5" s="35" t="s">
        <v>445</v>
      </c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50" t="s">
        <v>442</v>
      </c>
      <c r="B6" s="17" t="s">
        <v>390</v>
      </c>
      <c r="C6" s="18">
        <v>16</v>
      </c>
      <c r="D6" s="19"/>
      <c r="E6" s="19"/>
      <c r="F6" s="19"/>
      <c r="G6" s="19"/>
      <c r="H6" s="19"/>
      <c r="I6" s="19"/>
      <c r="J6" s="19"/>
      <c r="K6" s="48" t="s">
        <v>435</v>
      </c>
      <c r="L6" s="48" t="s">
        <v>435</v>
      </c>
      <c r="M6" s="48" t="s">
        <v>435</v>
      </c>
      <c r="N6" s="48"/>
      <c r="O6" s="48"/>
      <c r="P6" s="1041"/>
      <c r="Q6" s="55" t="s">
        <v>145</v>
      </c>
      <c r="R6" s="1044"/>
      <c r="S6" s="1044"/>
      <c r="T6" s="1044"/>
      <c r="U6" s="1044"/>
      <c r="V6" s="1044"/>
      <c r="W6" s="48"/>
      <c r="X6" s="1041"/>
      <c r="Y6" s="55" t="s">
        <v>156</v>
      </c>
      <c r="Z6" s="55" t="s">
        <v>156</v>
      </c>
      <c r="AA6" s="48"/>
      <c r="AB6" s="48"/>
      <c r="AC6" s="48"/>
      <c r="AD6" s="1041"/>
      <c r="AE6" s="55" t="s">
        <v>145</v>
      </c>
      <c r="AF6" s="48" t="s">
        <v>199</v>
      </c>
      <c r="AG6" s="48" t="s">
        <v>199</v>
      </c>
      <c r="AH6" s="48" t="s">
        <v>199</v>
      </c>
      <c r="AI6" s="48" t="s">
        <v>199</v>
      </c>
      <c r="AJ6" s="48" t="s">
        <v>199</v>
      </c>
      <c r="AK6" s="1041"/>
      <c r="AL6" s="1041"/>
      <c r="AM6" s="48" t="s">
        <v>436</v>
      </c>
      <c r="AN6" s="48" t="s">
        <v>436</v>
      </c>
      <c r="AO6" s="48" t="s">
        <v>436</v>
      </c>
      <c r="AP6" s="48"/>
      <c r="AQ6" s="48"/>
      <c r="AR6" s="48" t="s">
        <v>446</v>
      </c>
      <c r="AS6" s="48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49" t="s">
        <v>447</v>
      </c>
      <c r="B7" s="12" t="s">
        <v>389</v>
      </c>
      <c r="C7" s="13">
        <v>15</v>
      </c>
      <c r="D7" s="14"/>
      <c r="E7" s="14"/>
      <c r="F7" s="14"/>
      <c r="G7" s="14"/>
      <c r="H7" s="14"/>
      <c r="I7" s="14"/>
      <c r="J7" s="14"/>
      <c r="K7" s="1040" t="s">
        <v>120</v>
      </c>
      <c r="L7" s="1040" t="s">
        <v>120</v>
      </c>
      <c r="M7" s="1040" t="s">
        <v>120</v>
      </c>
      <c r="N7" s="1040" t="s">
        <v>120</v>
      </c>
      <c r="O7" s="1040" t="s">
        <v>120</v>
      </c>
      <c r="P7" s="46"/>
      <c r="Q7" s="1040" t="s">
        <v>159</v>
      </c>
      <c r="R7" s="46" t="s">
        <v>146</v>
      </c>
      <c r="S7" s="46" t="s">
        <v>146</v>
      </c>
      <c r="T7" s="46" t="s">
        <v>146</v>
      </c>
      <c r="U7" s="46" t="s">
        <v>146</v>
      </c>
      <c r="V7" s="46" t="s">
        <v>146</v>
      </c>
      <c r="W7" s="55" t="s">
        <v>156</v>
      </c>
      <c r="X7" s="55" t="s">
        <v>146</v>
      </c>
      <c r="Y7" s="1040" t="s">
        <v>159</v>
      </c>
      <c r="Z7" s="1040" t="s">
        <v>159</v>
      </c>
      <c r="AA7" s="1040" t="s">
        <v>159</v>
      </c>
      <c r="AB7" s="1040" t="s">
        <v>159</v>
      </c>
      <c r="AC7" s="1040" t="s">
        <v>159</v>
      </c>
      <c r="AD7" s="55" t="s">
        <v>156</v>
      </c>
      <c r="AE7" s="55" t="s">
        <v>146</v>
      </c>
      <c r="AF7" s="1040" t="s">
        <v>159</v>
      </c>
      <c r="AG7" s="1040" t="s">
        <v>159</v>
      </c>
      <c r="AH7" s="15"/>
      <c r="AI7" s="15"/>
      <c r="AJ7" s="15"/>
      <c r="AK7" s="1040" t="s">
        <v>188</v>
      </c>
      <c r="AL7" s="1040" t="s">
        <v>188</v>
      </c>
      <c r="AM7" s="35" t="s">
        <v>448</v>
      </c>
      <c r="AN7" s="35" t="s">
        <v>448</v>
      </c>
      <c r="AO7" s="35" t="s">
        <v>448</v>
      </c>
      <c r="AP7" s="35" t="s">
        <v>448</v>
      </c>
      <c r="AQ7" s="35" t="s">
        <v>448</v>
      </c>
      <c r="AR7" s="35" t="s">
        <v>449</v>
      </c>
      <c r="AS7" s="35" t="s">
        <v>450</v>
      </c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50" t="s">
        <v>447</v>
      </c>
      <c r="B8" s="17" t="s">
        <v>390</v>
      </c>
      <c r="C8" s="18">
        <v>15</v>
      </c>
      <c r="D8" s="19"/>
      <c r="E8" s="19"/>
      <c r="F8" s="19"/>
      <c r="G8" s="19"/>
      <c r="H8" s="19"/>
      <c r="I8" s="19"/>
      <c r="J8" s="19"/>
      <c r="K8" s="1041"/>
      <c r="L8" s="1041"/>
      <c r="M8" s="1041"/>
      <c r="N8" s="1041"/>
      <c r="O8" s="1041"/>
      <c r="P8" s="48"/>
      <c r="Q8" s="1041"/>
      <c r="R8" s="48" t="s">
        <v>152</v>
      </c>
      <c r="S8" s="48" t="s">
        <v>152</v>
      </c>
      <c r="T8" s="48" t="s">
        <v>152</v>
      </c>
      <c r="U8" s="48" t="s">
        <v>152</v>
      </c>
      <c r="V8" s="48" t="s">
        <v>152</v>
      </c>
      <c r="W8" s="48"/>
      <c r="X8" s="48"/>
      <c r="Y8" s="1041"/>
      <c r="Z8" s="1041"/>
      <c r="AA8" s="1041"/>
      <c r="AB8" s="1041"/>
      <c r="AC8" s="1041"/>
      <c r="AD8" s="55" t="s">
        <v>146</v>
      </c>
      <c r="AE8" s="48" t="s">
        <v>156</v>
      </c>
      <c r="AF8" s="1041"/>
      <c r="AG8" s="1041"/>
      <c r="AH8" s="20"/>
      <c r="AI8" s="20"/>
      <c r="AJ8" s="20"/>
      <c r="AK8" s="1041"/>
      <c r="AL8" s="1041"/>
      <c r="AM8" s="48" t="s">
        <v>451</v>
      </c>
      <c r="AN8" s="48" t="s">
        <v>451</v>
      </c>
      <c r="AO8" s="48" t="s">
        <v>451</v>
      </c>
      <c r="AP8" s="48" t="s">
        <v>451</v>
      </c>
      <c r="AQ8" s="48" t="s">
        <v>451</v>
      </c>
      <c r="AR8" s="48" t="s">
        <v>452</v>
      </c>
      <c r="AS8" s="48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49" t="s">
        <v>453</v>
      </c>
      <c r="B9" s="12" t="s">
        <v>389</v>
      </c>
      <c r="C9" s="13">
        <v>15</v>
      </c>
      <c r="D9" s="14"/>
      <c r="E9" s="14"/>
      <c r="F9" s="14"/>
      <c r="G9" s="14"/>
      <c r="H9" s="14"/>
      <c r="I9" s="14"/>
      <c r="J9" s="51"/>
      <c r="K9" s="35" t="s">
        <v>133</v>
      </c>
      <c r="L9" s="35" t="s">
        <v>133</v>
      </c>
      <c r="M9" s="35" t="s">
        <v>133</v>
      </c>
      <c r="N9" s="35" t="s">
        <v>133</v>
      </c>
      <c r="O9" s="35" t="s">
        <v>133</v>
      </c>
      <c r="P9" s="46"/>
      <c r="Q9" s="35"/>
      <c r="R9" s="35" t="s">
        <v>152</v>
      </c>
      <c r="S9" s="35" t="s">
        <v>152</v>
      </c>
      <c r="T9" s="35" t="s">
        <v>152</v>
      </c>
      <c r="U9" s="47"/>
      <c r="V9" s="35"/>
      <c r="W9" s="1040" t="s">
        <v>188</v>
      </c>
      <c r="X9" s="35" t="s">
        <v>197</v>
      </c>
      <c r="Y9" s="1040" t="s">
        <v>170</v>
      </c>
      <c r="Z9" s="1040" t="s">
        <v>170</v>
      </c>
      <c r="AA9" s="1040" t="s">
        <v>170</v>
      </c>
      <c r="AB9" s="1040" t="s">
        <v>170</v>
      </c>
      <c r="AC9" s="1040" t="s">
        <v>170</v>
      </c>
      <c r="AD9" s="35" t="s">
        <v>197</v>
      </c>
      <c r="AE9" s="15"/>
      <c r="AF9" s="1040" t="s">
        <v>170</v>
      </c>
      <c r="AG9" s="1040" t="s">
        <v>170</v>
      </c>
      <c r="AH9" s="15"/>
      <c r="AI9" s="15"/>
      <c r="AJ9" s="15"/>
      <c r="AK9" s="15"/>
      <c r="AL9" s="35" t="s">
        <v>197</v>
      </c>
      <c r="AM9" s="35" t="s">
        <v>451</v>
      </c>
      <c r="AN9" s="35" t="s">
        <v>451</v>
      </c>
      <c r="AO9" s="35"/>
      <c r="AP9" s="35"/>
      <c r="AQ9" s="35"/>
      <c r="AR9" s="35" t="s">
        <v>454</v>
      </c>
      <c r="AS9" s="35" t="s">
        <v>455</v>
      </c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50" t="s">
        <v>453</v>
      </c>
      <c r="B10" s="17" t="s">
        <v>390</v>
      </c>
      <c r="C10" s="18">
        <v>15</v>
      </c>
      <c r="D10" s="19"/>
      <c r="E10" s="19"/>
      <c r="F10" s="19"/>
      <c r="G10" s="19"/>
      <c r="H10" s="19"/>
      <c r="I10" s="19"/>
      <c r="J10" s="19"/>
      <c r="K10" s="48" t="s">
        <v>145</v>
      </c>
      <c r="L10" s="48" t="s">
        <v>145</v>
      </c>
      <c r="M10" s="48" t="s">
        <v>145</v>
      </c>
      <c r="N10" s="48" t="s">
        <v>145</v>
      </c>
      <c r="O10" s="48" t="s">
        <v>145</v>
      </c>
      <c r="P10" s="48"/>
      <c r="Q10" s="48"/>
      <c r="R10" s="48" t="s">
        <v>146</v>
      </c>
      <c r="S10" s="48" t="s">
        <v>146</v>
      </c>
      <c r="T10" s="48"/>
      <c r="U10" s="48"/>
      <c r="V10" s="48"/>
      <c r="W10" s="1041"/>
      <c r="X10" s="48" t="s">
        <v>199</v>
      </c>
      <c r="Y10" s="1041"/>
      <c r="Z10" s="1041"/>
      <c r="AA10" s="1041"/>
      <c r="AB10" s="1041"/>
      <c r="AC10" s="1041"/>
      <c r="AD10" s="48" t="s">
        <v>199</v>
      </c>
      <c r="AE10" s="20"/>
      <c r="AF10" s="1041"/>
      <c r="AG10" s="1041"/>
      <c r="AH10" s="20"/>
      <c r="AI10" s="20"/>
      <c r="AJ10" s="20"/>
      <c r="AK10" s="20"/>
      <c r="AL10" s="48" t="s">
        <v>199</v>
      </c>
      <c r="AM10" s="48" t="s">
        <v>448</v>
      </c>
      <c r="AN10" s="48" t="s">
        <v>448</v>
      </c>
      <c r="AO10" s="48" t="s">
        <v>443</v>
      </c>
      <c r="AP10" s="48" t="s">
        <v>443</v>
      </c>
      <c r="AQ10" s="48" t="s">
        <v>443</v>
      </c>
      <c r="AR10" s="48" t="s">
        <v>456</v>
      </c>
      <c r="AS10" s="48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49" t="s">
        <v>457</v>
      </c>
      <c r="B11" s="12" t="s">
        <v>389</v>
      </c>
      <c r="C11" s="13">
        <v>13</v>
      </c>
      <c r="D11" s="14"/>
      <c r="E11" s="14"/>
      <c r="F11" s="14"/>
      <c r="G11" s="14"/>
      <c r="H11" s="14"/>
      <c r="I11" s="14"/>
      <c r="J11" s="14"/>
      <c r="K11" s="35" t="s">
        <v>145</v>
      </c>
      <c r="L11" s="35" t="s">
        <v>145</v>
      </c>
      <c r="M11" s="35" t="s">
        <v>145</v>
      </c>
      <c r="N11" s="35"/>
      <c r="O11" s="35"/>
      <c r="P11" s="46"/>
      <c r="Q11" s="35"/>
      <c r="R11" s="47" t="s">
        <v>179</v>
      </c>
      <c r="S11" s="47" t="s">
        <v>179</v>
      </c>
      <c r="T11" s="47" t="s">
        <v>179</v>
      </c>
      <c r="U11" s="47"/>
      <c r="V11" s="35"/>
      <c r="W11" s="46"/>
      <c r="X11" s="46"/>
      <c r="Y11" s="35"/>
      <c r="Z11" s="35"/>
      <c r="AA11" s="35"/>
      <c r="AB11" s="1040" t="s">
        <v>188</v>
      </c>
      <c r="AC11" s="1040" t="s">
        <v>188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35"/>
      <c r="AN11" s="35" t="s">
        <v>443</v>
      </c>
      <c r="AO11" s="15"/>
      <c r="AP11" s="15"/>
      <c r="AQ11" s="15"/>
      <c r="AR11" s="35" t="s">
        <v>458</v>
      </c>
      <c r="AS11" s="15"/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50" t="s">
        <v>457</v>
      </c>
      <c r="B12" s="17" t="s">
        <v>390</v>
      </c>
      <c r="C12" s="18">
        <v>13</v>
      </c>
      <c r="D12" s="19"/>
      <c r="E12" s="19"/>
      <c r="F12" s="19"/>
      <c r="G12" s="19"/>
      <c r="H12" s="19"/>
      <c r="I12" s="19"/>
      <c r="J12" s="19"/>
      <c r="K12" s="48" t="s">
        <v>133</v>
      </c>
      <c r="L12" s="48" t="s">
        <v>133</v>
      </c>
      <c r="M12" s="48" t="s">
        <v>133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1041"/>
      <c r="AC12" s="1041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91" t="s">
        <v>459</v>
      </c>
      <c r="B13" s="12" t="s">
        <v>389</v>
      </c>
      <c r="C13" s="13">
        <v>11</v>
      </c>
      <c r="D13" s="14"/>
      <c r="E13" s="14"/>
      <c r="F13" s="14"/>
      <c r="G13" s="14"/>
      <c r="H13" s="14"/>
      <c r="I13" s="14"/>
      <c r="J13" s="14"/>
      <c r="K13" s="47" t="s">
        <v>179</v>
      </c>
      <c r="L13" s="47" t="s">
        <v>179</v>
      </c>
      <c r="M13" s="47" t="s">
        <v>179</v>
      </c>
      <c r="N13" s="47" t="s">
        <v>179</v>
      </c>
      <c r="O13" s="47" t="s">
        <v>179</v>
      </c>
      <c r="P13" s="46"/>
      <c r="Q13" s="35"/>
      <c r="R13" s="1043" t="s">
        <v>187</v>
      </c>
      <c r="S13" s="1043" t="s">
        <v>187</v>
      </c>
      <c r="T13" s="1043" t="s">
        <v>187</v>
      </c>
      <c r="U13" s="1043" t="s">
        <v>187</v>
      </c>
      <c r="V13" s="1043" t="s">
        <v>187</v>
      </c>
      <c r="W13" s="46"/>
      <c r="X13" s="46"/>
      <c r="Y13" s="1043" t="s">
        <v>187</v>
      </c>
      <c r="Z13" s="1043" t="s">
        <v>187</v>
      </c>
      <c r="AA13" s="35"/>
      <c r="AB13" s="35" t="s">
        <v>197</v>
      </c>
      <c r="AC13" s="35" t="s">
        <v>197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92" t="s">
        <v>459</v>
      </c>
      <c r="B14" s="17" t="s">
        <v>390</v>
      </c>
      <c r="C14" s="18">
        <v>11</v>
      </c>
      <c r="D14" s="19"/>
      <c r="E14" s="19"/>
      <c r="F14" s="19"/>
      <c r="G14" s="19"/>
      <c r="H14" s="19"/>
      <c r="I14" s="19"/>
      <c r="J14" s="19"/>
      <c r="K14" s="48"/>
      <c r="L14" s="48"/>
      <c r="M14" s="48"/>
      <c r="N14" s="48"/>
      <c r="O14" s="48"/>
      <c r="P14" s="48"/>
      <c r="Q14" s="48"/>
      <c r="R14" s="1044"/>
      <c r="S14" s="1044"/>
      <c r="T14" s="1044"/>
      <c r="U14" s="1044"/>
      <c r="V14" s="1044"/>
      <c r="W14" s="48"/>
      <c r="X14" s="48"/>
      <c r="Y14" s="1044"/>
      <c r="Z14" s="1044"/>
      <c r="AA14" s="48"/>
      <c r="AB14" s="48" t="s">
        <v>199</v>
      </c>
      <c r="AC14" s="48" t="s">
        <v>199</v>
      </c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91" t="s">
        <v>460</v>
      </c>
      <c r="B15" s="12" t="s">
        <v>389</v>
      </c>
      <c r="C15" s="13">
        <v>11</v>
      </c>
      <c r="D15" s="14"/>
      <c r="E15" s="14"/>
      <c r="F15" s="14"/>
      <c r="G15" s="14"/>
      <c r="H15" s="14"/>
      <c r="I15" s="14"/>
      <c r="J15" s="14"/>
      <c r="K15" s="35"/>
      <c r="L15" s="35"/>
      <c r="M15" s="35"/>
      <c r="N15" s="35"/>
      <c r="O15" s="35"/>
      <c r="P15" s="46"/>
      <c r="Q15" s="35"/>
      <c r="R15" s="47"/>
      <c r="S15" s="35"/>
      <c r="T15" s="35"/>
      <c r="U15" s="35"/>
      <c r="V15" s="35"/>
      <c r="W15" s="46"/>
      <c r="X15" s="46"/>
      <c r="Y15" s="35"/>
      <c r="Z15" s="35"/>
      <c r="AA15" s="35"/>
      <c r="AB15" s="3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92" t="s">
        <v>460</v>
      </c>
      <c r="B16" s="17" t="s">
        <v>390</v>
      </c>
      <c r="C16" s="18">
        <v>11</v>
      </c>
      <c r="D16" s="19"/>
      <c r="E16" s="19"/>
      <c r="F16" s="19"/>
      <c r="G16" s="19"/>
      <c r="H16" s="19"/>
      <c r="I16" s="19"/>
      <c r="J16" s="19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91" t="s">
        <v>461</v>
      </c>
      <c r="B17" s="12" t="s">
        <v>389</v>
      </c>
      <c r="C17" s="13">
        <v>10</v>
      </c>
      <c r="D17" s="14"/>
      <c r="E17" s="14"/>
      <c r="F17" s="14"/>
      <c r="G17" s="14"/>
      <c r="H17" s="14"/>
      <c r="I17" s="14"/>
      <c r="J17" s="14"/>
      <c r="K17" s="35"/>
      <c r="L17" s="35"/>
      <c r="M17" s="35"/>
      <c r="N17" s="35"/>
      <c r="O17" s="35"/>
      <c r="P17" s="46"/>
      <c r="Q17" s="35"/>
      <c r="R17" s="47"/>
      <c r="S17" s="35"/>
      <c r="T17" s="35"/>
      <c r="U17" s="35"/>
      <c r="V17" s="35"/>
      <c r="W17" s="46"/>
      <c r="X17" s="46"/>
      <c r="Y17" s="35"/>
      <c r="Z17" s="35"/>
      <c r="AA17" s="35"/>
      <c r="AB17" s="3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92" t="s">
        <v>461</v>
      </c>
      <c r="B18" s="17" t="s">
        <v>390</v>
      </c>
      <c r="C18" s="18">
        <v>10</v>
      </c>
      <c r="D18" s="19"/>
      <c r="E18" s="19"/>
      <c r="F18" s="19"/>
      <c r="G18" s="19"/>
      <c r="H18" s="19"/>
      <c r="I18" s="19"/>
      <c r="J18" s="19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 x14ac:dyDescent="0.2">
      <c r="A19" s="1" t="s">
        <v>462</v>
      </c>
      <c r="B19" s="11" t="s">
        <v>463</v>
      </c>
    </row>
    <row r="20" spans="1:51" ht="16" thickBot="1" x14ac:dyDescent="0.25"/>
    <row r="21" spans="1:51" x14ac:dyDescent="0.2">
      <c r="A21" s="1031" t="s">
        <v>464</v>
      </c>
      <c r="B21" s="1032"/>
      <c r="C21" s="1032"/>
      <c r="D21" s="1032"/>
      <c r="E21" s="1032"/>
      <c r="F21" s="1032"/>
      <c r="G21" s="1032"/>
      <c r="H21" s="1032"/>
      <c r="I21" s="1032"/>
      <c r="J21" s="1032"/>
      <c r="K21" s="1032"/>
      <c r="L21" s="1032"/>
      <c r="M21" s="1033"/>
    </row>
    <row r="22" spans="1:51" x14ac:dyDescent="0.2">
      <c r="A22" s="1029" t="s">
        <v>465</v>
      </c>
      <c r="B22" s="1034" t="s">
        <v>466</v>
      </c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6"/>
    </row>
    <row r="23" spans="1:51" x14ac:dyDescent="0.2">
      <c r="A23" s="1030"/>
      <c r="B23" s="5">
        <v>1</v>
      </c>
      <c r="C23" s="5">
        <f>B23+1</f>
        <v>2</v>
      </c>
      <c r="D23" s="5">
        <f t="shared" ref="D23:L23" si="1">C23+1</f>
        <v>3</v>
      </c>
      <c r="E23" s="5">
        <f t="shared" si="1"/>
        <v>4</v>
      </c>
      <c r="F23" s="5">
        <f>E23+1</f>
        <v>5</v>
      </c>
      <c r="G23" s="5">
        <f t="shared" si="1"/>
        <v>6</v>
      </c>
      <c r="H23" s="5">
        <f t="shared" si="1"/>
        <v>7</v>
      </c>
      <c r="I23" s="5">
        <f t="shared" si="1"/>
        <v>8</v>
      </c>
      <c r="J23" s="5">
        <f t="shared" si="1"/>
        <v>9</v>
      </c>
      <c r="K23" s="5">
        <f t="shared" si="1"/>
        <v>10</v>
      </c>
      <c r="L23" s="5">
        <f t="shared" si="1"/>
        <v>11</v>
      </c>
      <c r="M23" s="25">
        <f>L23+1</f>
        <v>12</v>
      </c>
    </row>
    <row r="24" spans="1:51" x14ac:dyDescent="0.2">
      <c r="A24" s="32" t="s">
        <v>467</v>
      </c>
      <c r="B24" s="983">
        <v>3</v>
      </c>
      <c r="C24" s="983">
        <v>3</v>
      </c>
      <c r="D24" s="983">
        <v>3</v>
      </c>
      <c r="E24" s="983">
        <v>6</v>
      </c>
      <c r="F24" s="983">
        <v>0</v>
      </c>
      <c r="G24" s="983">
        <v>3</v>
      </c>
      <c r="H24" s="8"/>
      <c r="I24" s="8"/>
      <c r="J24" s="8"/>
      <c r="K24" s="8"/>
      <c r="L24" s="8"/>
      <c r="M24" s="27"/>
    </row>
    <row r="25" spans="1:51" x14ac:dyDescent="0.2">
      <c r="A25" s="32" t="s">
        <v>468</v>
      </c>
      <c r="B25" s="983"/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28"/>
    </row>
    <row r="26" spans="1:51" x14ac:dyDescent="0.2">
      <c r="A26" s="32" t="s">
        <v>469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</row>
    <row r="27" spans="1:51" x14ac:dyDescent="0.2">
      <c r="A27" s="32" t="s">
        <v>470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27"/>
    </row>
    <row r="28" spans="1:51" x14ac:dyDescent="0.2">
      <c r="A28" s="32" t="s">
        <v>471</v>
      </c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28"/>
    </row>
    <row r="29" spans="1:51" ht="16" thickBot="1" x14ac:dyDescent="0.25">
      <c r="A29" s="33" t="s">
        <v>472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51" ht="16" thickBo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51" x14ac:dyDescent="0.2">
      <c r="A31" s="1037" t="s">
        <v>473</v>
      </c>
      <c r="B31" s="1038"/>
      <c r="C31" s="1038"/>
      <c r="D31" s="1038"/>
      <c r="E31" s="1038"/>
      <c r="F31" s="1038"/>
      <c r="G31" s="1038"/>
      <c r="H31" s="1038"/>
      <c r="I31" s="1038"/>
      <c r="J31" s="1038"/>
      <c r="K31" s="1038"/>
      <c r="L31" s="1038"/>
      <c r="M31" s="1039"/>
    </row>
    <row r="32" spans="1:51" x14ac:dyDescent="0.2">
      <c r="A32" s="1029" t="s">
        <v>465</v>
      </c>
      <c r="B32" s="1034" t="s">
        <v>466</v>
      </c>
      <c r="C32" s="1035"/>
      <c r="D32" s="1035"/>
      <c r="E32" s="1035"/>
      <c r="F32" s="1035"/>
      <c r="G32" s="1035"/>
      <c r="H32" s="1035"/>
      <c r="I32" s="1035"/>
      <c r="J32" s="1035"/>
      <c r="K32" s="1035"/>
      <c r="L32" s="1035"/>
      <c r="M32" s="1036"/>
    </row>
    <row r="33" spans="1:13" x14ac:dyDescent="0.2">
      <c r="A33" s="1030"/>
      <c r="B33" s="5">
        <v>1</v>
      </c>
      <c r="C33" s="5">
        <f>B33+1</f>
        <v>2</v>
      </c>
      <c r="D33" s="5">
        <f t="shared" ref="D33:L33" si="2">C33+1</f>
        <v>3</v>
      </c>
      <c r="E33" s="5">
        <f t="shared" si="2"/>
        <v>4</v>
      </c>
      <c r="F33" s="5">
        <f>E33+1</f>
        <v>5</v>
      </c>
      <c r="G33" s="5">
        <f t="shared" si="2"/>
        <v>6</v>
      </c>
      <c r="H33" s="5">
        <f t="shared" si="2"/>
        <v>7</v>
      </c>
      <c r="I33" s="5">
        <f t="shared" si="2"/>
        <v>8</v>
      </c>
      <c r="J33" s="5">
        <f t="shared" si="2"/>
        <v>9</v>
      </c>
      <c r="K33" s="5">
        <f t="shared" si="2"/>
        <v>10</v>
      </c>
      <c r="L33" s="5">
        <f t="shared" si="2"/>
        <v>11</v>
      </c>
      <c r="M33" s="25">
        <f>L33+1</f>
        <v>12</v>
      </c>
    </row>
    <row r="34" spans="1:13" x14ac:dyDescent="0.2">
      <c r="A34" s="26" t="s">
        <v>467</v>
      </c>
      <c r="B34" s="983">
        <f>B24*B41</f>
        <v>204</v>
      </c>
      <c r="C34" s="983">
        <f t="shared" ref="C34:G34" si="3">C24*C41</f>
        <v>201</v>
      </c>
      <c r="D34" s="983">
        <f t="shared" si="3"/>
        <v>192</v>
      </c>
      <c r="E34" s="983">
        <f t="shared" si="3"/>
        <v>390</v>
      </c>
      <c r="F34" s="983">
        <f t="shared" si="3"/>
        <v>0</v>
      </c>
      <c r="G34" s="983">
        <f t="shared" si="3"/>
        <v>201</v>
      </c>
      <c r="H34" s="8"/>
      <c r="I34" s="8"/>
      <c r="J34" s="8"/>
      <c r="K34" s="8"/>
      <c r="L34" s="8"/>
      <c r="M34" s="27"/>
    </row>
    <row r="35" spans="1:13" x14ac:dyDescent="0.2">
      <c r="A35" s="26" t="s">
        <v>468</v>
      </c>
      <c r="B35" s="983"/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M35" s="28"/>
    </row>
    <row r="36" spans="1:13" x14ac:dyDescent="0.2">
      <c r="A36" s="26" t="s">
        <v>469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</row>
    <row r="37" spans="1:13" x14ac:dyDescent="0.2">
      <c r="A37" s="26" t="s">
        <v>470</v>
      </c>
      <c r="B37" s="983"/>
      <c r="C37" s="983"/>
      <c r="D37" s="983"/>
      <c r="E37" s="983"/>
      <c r="F37" s="983"/>
      <c r="G37" s="983"/>
      <c r="H37" s="983"/>
      <c r="I37" s="983"/>
      <c r="J37" s="983"/>
      <c r="K37" s="983"/>
      <c r="L37" s="983"/>
      <c r="M37" s="28"/>
    </row>
    <row r="38" spans="1:13" x14ac:dyDescent="0.2">
      <c r="A38" s="26" t="s">
        <v>471</v>
      </c>
      <c r="B38" s="983"/>
      <c r="C38" s="983"/>
      <c r="D38" s="983"/>
      <c r="E38" s="983"/>
      <c r="F38" s="983"/>
      <c r="G38" s="983"/>
      <c r="H38" s="983"/>
      <c r="I38" s="983"/>
      <c r="J38" s="983"/>
      <c r="K38" s="983"/>
      <c r="L38" s="983"/>
      <c r="M38" s="28"/>
    </row>
    <row r="39" spans="1:13" ht="16" thickBot="1" x14ac:dyDescent="0.25">
      <c r="A39" s="29" t="s">
        <v>472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ht="16" thickBot="1" x14ac:dyDescent="0.25"/>
    <row r="41" spans="1:13" ht="16" thickBot="1" x14ac:dyDescent="0.25">
      <c r="A41" s="24" t="s">
        <v>474</v>
      </c>
      <c r="B41" s="34">
        <v>68</v>
      </c>
      <c r="C41" s="34">
        <v>67</v>
      </c>
      <c r="D41" s="34">
        <v>64</v>
      </c>
      <c r="E41" s="34">
        <v>65</v>
      </c>
      <c r="F41" s="34">
        <v>0</v>
      </c>
      <c r="G41" s="34">
        <v>67</v>
      </c>
      <c r="H41" s="22"/>
      <c r="I41" s="22"/>
      <c r="J41" s="22"/>
      <c r="K41" s="22"/>
      <c r="L41" s="22"/>
      <c r="M41" s="23"/>
    </row>
  </sheetData>
  <mergeCells count="67">
    <mergeCell ref="AM1:AS1"/>
    <mergeCell ref="AB11:AB12"/>
    <mergeCell ref="AC11:AC12"/>
    <mergeCell ref="AD3:AD4"/>
    <mergeCell ref="AL3:AL4"/>
    <mergeCell ref="AD5:AD6"/>
    <mergeCell ref="AL5:AL6"/>
    <mergeCell ref="AK5:AK6"/>
    <mergeCell ref="AL7:AL8"/>
    <mergeCell ref="AK7:AK8"/>
    <mergeCell ref="AF3:AF4"/>
    <mergeCell ref="AG3:AG4"/>
    <mergeCell ref="AH3:AH4"/>
    <mergeCell ref="AI3:AI4"/>
    <mergeCell ref="AJ3:AJ4"/>
    <mergeCell ref="AF9:AF10"/>
    <mergeCell ref="AG9:AG10"/>
    <mergeCell ref="R13:R14"/>
    <mergeCell ref="T13:T14"/>
    <mergeCell ref="U13:U14"/>
    <mergeCell ref="V13:V14"/>
    <mergeCell ref="Y13:Y14"/>
    <mergeCell ref="Z13:Z14"/>
    <mergeCell ref="Y9:Y10"/>
    <mergeCell ref="Z9:Z10"/>
    <mergeCell ref="AA9:AA10"/>
    <mergeCell ref="AB9:AB10"/>
    <mergeCell ref="AC9:AC10"/>
    <mergeCell ref="S13:S14"/>
    <mergeCell ref="W9:W10"/>
    <mergeCell ref="AA7:AA8"/>
    <mergeCell ref="AB7:AB8"/>
    <mergeCell ref="AC7:AC8"/>
    <mergeCell ref="AF7:AF8"/>
    <mergeCell ref="AG7:AG8"/>
    <mergeCell ref="V5:V6"/>
    <mergeCell ref="V3:V4"/>
    <mergeCell ref="Y3:Y4"/>
    <mergeCell ref="Z3:Z4"/>
    <mergeCell ref="Y7:Y8"/>
    <mergeCell ref="Z7:Z8"/>
    <mergeCell ref="X3:X4"/>
    <mergeCell ref="X5:X6"/>
    <mergeCell ref="R3:R4"/>
    <mergeCell ref="T3:T4"/>
    <mergeCell ref="U3:U4"/>
    <mergeCell ref="R5:R6"/>
    <mergeCell ref="T5:T6"/>
    <mergeCell ref="U5:U6"/>
    <mergeCell ref="S3:S4"/>
    <mergeCell ref="S5:S6"/>
    <mergeCell ref="P3:P4"/>
    <mergeCell ref="P5:P6"/>
    <mergeCell ref="Q7:Q8"/>
    <mergeCell ref="K1:O1"/>
    <mergeCell ref="P1:Q1"/>
    <mergeCell ref="K7:K8"/>
    <mergeCell ref="L7:L8"/>
    <mergeCell ref="M7:M8"/>
    <mergeCell ref="N7:N8"/>
    <mergeCell ref="O7:O8"/>
    <mergeCell ref="A22:A23"/>
    <mergeCell ref="A32:A33"/>
    <mergeCell ref="A21:M21"/>
    <mergeCell ref="B22:M22"/>
    <mergeCell ref="A31:M31"/>
    <mergeCell ref="B32:M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6290-BF6A-41F3-A54E-6F8C78ED3B3B}">
  <sheetPr codeName="Sheet2"/>
  <dimension ref="A1:L27"/>
  <sheetViews>
    <sheetView topLeftCell="C1" workbookViewId="0">
      <selection activeCell="A2" sqref="A2"/>
    </sheetView>
  </sheetViews>
  <sheetFormatPr baseColWidth="10" defaultColWidth="8.83203125" defaultRowHeight="15" x14ac:dyDescent="0.2"/>
  <cols>
    <col min="1" max="1" width="8.5" customWidth="1"/>
    <col min="4" max="4" width="52.5" bestFit="1" customWidth="1"/>
    <col min="5" max="5" width="9.5" customWidth="1"/>
    <col min="6" max="6" width="14.5" customWidth="1"/>
    <col min="7" max="8" width="14" customWidth="1"/>
    <col min="10" max="10" width="16.5" customWidth="1"/>
    <col min="11" max="11" width="14.5" bestFit="1" customWidth="1"/>
    <col min="12" max="12" width="13.83203125" customWidth="1"/>
  </cols>
  <sheetData>
    <row r="1" spans="1:12" ht="64" x14ac:dyDescent="0.2">
      <c r="A1" s="36" t="s">
        <v>475</v>
      </c>
      <c r="B1" s="39" t="s">
        <v>85</v>
      </c>
      <c r="C1" s="39" t="s">
        <v>3</v>
      </c>
      <c r="D1" s="37" t="s">
        <v>4</v>
      </c>
      <c r="E1" s="37" t="s">
        <v>5</v>
      </c>
      <c r="F1" s="38" t="s">
        <v>6</v>
      </c>
      <c r="G1" s="37" t="s">
        <v>476</v>
      </c>
      <c r="H1" s="40" t="s">
        <v>477</v>
      </c>
      <c r="J1" s="60" t="s">
        <v>478</v>
      </c>
      <c r="K1" s="36" t="s">
        <v>479</v>
      </c>
      <c r="L1" s="60" t="s">
        <v>480</v>
      </c>
    </row>
    <row r="2" spans="1:12" x14ac:dyDescent="0.2">
      <c r="A2" s="41" t="s">
        <v>481</v>
      </c>
      <c r="B2" s="42">
        <v>1</v>
      </c>
      <c r="C2" s="43" t="s">
        <v>21</v>
      </c>
      <c r="D2" s="41" t="s">
        <v>106</v>
      </c>
      <c r="E2" s="44">
        <v>3</v>
      </c>
      <c r="F2" s="44">
        <v>0.5</v>
      </c>
      <c r="G2" s="44">
        <v>68</v>
      </c>
      <c r="H2" s="45">
        <f>G2/9</f>
        <v>7.5555555555555554</v>
      </c>
      <c r="J2" s="58" t="s">
        <v>407</v>
      </c>
      <c r="K2" s="58" t="s">
        <v>482</v>
      </c>
      <c r="L2" s="59">
        <v>16</v>
      </c>
    </row>
    <row r="3" spans="1:12" x14ac:dyDescent="0.2">
      <c r="A3" s="41" t="s">
        <v>481</v>
      </c>
      <c r="B3" s="42">
        <v>1</v>
      </c>
      <c r="C3" s="43" t="s">
        <v>21</v>
      </c>
      <c r="D3" s="44" t="s">
        <v>120</v>
      </c>
      <c r="E3" s="44">
        <v>8</v>
      </c>
      <c r="F3" s="44">
        <v>0.5</v>
      </c>
      <c r="G3" s="44">
        <v>68</v>
      </c>
      <c r="H3" s="45">
        <f t="shared" ref="H3:H25" si="0">G3/9</f>
        <v>7.5555555555555554</v>
      </c>
      <c r="J3" s="59" t="s">
        <v>409</v>
      </c>
      <c r="K3" s="59" t="s">
        <v>482</v>
      </c>
      <c r="L3" s="59">
        <v>15</v>
      </c>
    </row>
    <row r="4" spans="1:12" x14ac:dyDescent="0.2">
      <c r="A4" s="41" t="s">
        <v>481</v>
      </c>
      <c r="B4" s="42">
        <v>1</v>
      </c>
      <c r="C4" s="43" t="s">
        <v>21</v>
      </c>
      <c r="D4" s="44" t="s">
        <v>130</v>
      </c>
      <c r="E4" s="44">
        <v>2</v>
      </c>
      <c r="F4" s="44">
        <v>0.5</v>
      </c>
      <c r="G4" s="44">
        <v>68</v>
      </c>
      <c r="H4" s="45">
        <f t="shared" si="0"/>
        <v>7.5555555555555554</v>
      </c>
      <c r="J4" s="59" t="s">
        <v>408</v>
      </c>
      <c r="K4" s="59" t="s">
        <v>482</v>
      </c>
      <c r="L4" s="59">
        <v>12</v>
      </c>
    </row>
    <row r="5" spans="1:12" x14ac:dyDescent="0.2">
      <c r="A5" s="41" t="s">
        <v>481</v>
      </c>
      <c r="B5" s="42">
        <v>2</v>
      </c>
      <c r="C5" s="43" t="s">
        <v>21</v>
      </c>
      <c r="D5" s="44" t="s">
        <v>133</v>
      </c>
      <c r="E5" s="44">
        <v>3</v>
      </c>
      <c r="F5" s="44">
        <v>0.5</v>
      </c>
      <c r="G5" s="44">
        <v>67</v>
      </c>
      <c r="H5" s="45">
        <f t="shared" si="0"/>
        <v>7.4444444444444446</v>
      </c>
      <c r="J5" s="59" t="s">
        <v>483</v>
      </c>
      <c r="K5" s="59" t="s">
        <v>484</v>
      </c>
      <c r="L5" s="59">
        <v>8</v>
      </c>
    </row>
    <row r="6" spans="1:12" x14ac:dyDescent="0.2">
      <c r="A6" s="41" t="s">
        <v>481</v>
      </c>
      <c r="B6" s="42">
        <v>2</v>
      </c>
      <c r="C6" s="43" t="s">
        <v>21</v>
      </c>
      <c r="D6" s="44" t="s">
        <v>138</v>
      </c>
      <c r="E6" s="44">
        <v>6</v>
      </c>
      <c r="F6" s="44">
        <v>0.25</v>
      </c>
      <c r="G6" s="44">
        <v>67</v>
      </c>
      <c r="H6" s="45">
        <f t="shared" si="0"/>
        <v>7.4444444444444446</v>
      </c>
      <c r="J6" s="59" t="s">
        <v>410</v>
      </c>
      <c r="K6" s="59" t="s">
        <v>485</v>
      </c>
      <c r="L6" s="59">
        <v>16</v>
      </c>
    </row>
    <row r="7" spans="1:12" x14ac:dyDescent="0.2">
      <c r="A7" s="41" t="s">
        <v>481</v>
      </c>
      <c r="B7" s="42">
        <v>2</v>
      </c>
      <c r="C7" s="43" t="s">
        <v>21</v>
      </c>
      <c r="D7" s="44" t="s">
        <v>145</v>
      </c>
      <c r="E7" s="44">
        <v>4</v>
      </c>
      <c r="F7" s="44"/>
      <c r="G7" s="44">
        <v>67</v>
      </c>
      <c r="H7" s="45">
        <f t="shared" si="0"/>
        <v>7.4444444444444446</v>
      </c>
      <c r="J7" s="59" t="s">
        <v>486</v>
      </c>
      <c r="K7" s="59" t="s">
        <v>487</v>
      </c>
      <c r="L7" s="59">
        <v>15</v>
      </c>
    </row>
    <row r="8" spans="1:12" x14ac:dyDescent="0.2">
      <c r="A8" s="41" t="s">
        <v>481</v>
      </c>
      <c r="B8" s="42">
        <v>3</v>
      </c>
      <c r="C8" s="43" t="s">
        <v>21</v>
      </c>
      <c r="D8" s="44" t="s">
        <v>146</v>
      </c>
      <c r="E8" s="44">
        <v>3</v>
      </c>
      <c r="F8" s="44">
        <v>0.5</v>
      </c>
      <c r="G8" s="44">
        <v>64</v>
      </c>
      <c r="H8" s="45">
        <f t="shared" si="0"/>
        <v>7.1111111111111107</v>
      </c>
      <c r="J8" s="59" t="s">
        <v>488</v>
      </c>
      <c r="K8" s="59" t="s">
        <v>489</v>
      </c>
      <c r="L8" s="59">
        <v>5</v>
      </c>
    </row>
    <row r="9" spans="1:12" x14ac:dyDescent="0.2">
      <c r="A9" s="41" t="s">
        <v>481</v>
      </c>
      <c r="B9" s="42">
        <v>3</v>
      </c>
      <c r="C9" s="43" t="s">
        <v>21</v>
      </c>
      <c r="D9" s="44" t="s">
        <v>152</v>
      </c>
      <c r="E9" s="44">
        <v>3</v>
      </c>
      <c r="F9" s="44"/>
      <c r="G9" s="44">
        <v>64</v>
      </c>
      <c r="H9" s="45">
        <f t="shared" si="0"/>
        <v>7.1111111111111107</v>
      </c>
      <c r="J9" s="59" t="s">
        <v>411</v>
      </c>
      <c r="K9" s="59" t="s">
        <v>490</v>
      </c>
      <c r="L9" s="59">
        <v>13</v>
      </c>
    </row>
    <row r="10" spans="1:12" x14ac:dyDescent="0.2">
      <c r="A10" s="41" t="s">
        <v>481</v>
      </c>
      <c r="B10" s="42">
        <v>3</v>
      </c>
      <c r="C10" s="43" t="s">
        <v>21</v>
      </c>
      <c r="D10" s="44" t="s">
        <v>156</v>
      </c>
      <c r="E10" s="44">
        <v>3</v>
      </c>
      <c r="F10" s="44"/>
      <c r="G10" s="44">
        <v>64</v>
      </c>
      <c r="H10" s="45">
        <f t="shared" si="0"/>
        <v>7.1111111111111107</v>
      </c>
      <c r="J10" s="59" t="s">
        <v>412</v>
      </c>
      <c r="K10" s="59" t="s">
        <v>482</v>
      </c>
      <c r="L10" s="59">
        <v>15</v>
      </c>
    </row>
    <row r="11" spans="1:12" x14ac:dyDescent="0.2">
      <c r="A11" s="41" t="s">
        <v>481</v>
      </c>
      <c r="B11" s="42">
        <v>4</v>
      </c>
      <c r="C11" s="43" t="s">
        <v>21</v>
      </c>
      <c r="D11" s="44" t="s">
        <v>159</v>
      </c>
      <c r="E11" s="44">
        <v>6</v>
      </c>
      <c r="F11" s="44">
        <v>0.5</v>
      </c>
      <c r="G11" s="44">
        <v>65</v>
      </c>
      <c r="H11" s="45">
        <f t="shared" si="0"/>
        <v>7.2222222222222223</v>
      </c>
      <c r="J11" s="59" t="s">
        <v>491</v>
      </c>
      <c r="K11" s="59" t="s">
        <v>492</v>
      </c>
      <c r="L11" s="59">
        <v>6</v>
      </c>
    </row>
    <row r="12" spans="1:12" x14ac:dyDescent="0.2">
      <c r="A12" s="41" t="s">
        <v>481</v>
      </c>
      <c r="B12" s="42">
        <v>4</v>
      </c>
      <c r="C12" s="43" t="s">
        <v>21</v>
      </c>
      <c r="D12" s="44" t="s">
        <v>170</v>
      </c>
      <c r="E12" s="44">
        <v>7</v>
      </c>
      <c r="F12" s="44">
        <v>0.75</v>
      </c>
      <c r="G12" s="44">
        <v>65</v>
      </c>
      <c r="H12" s="45">
        <f t="shared" si="0"/>
        <v>7.2222222222222223</v>
      </c>
      <c r="J12" s="59" t="s">
        <v>493</v>
      </c>
      <c r="K12" s="59" t="s">
        <v>492</v>
      </c>
      <c r="L12" s="59">
        <v>7</v>
      </c>
    </row>
    <row r="13" spans="1:12" x14ac:dyDescent="0.2">
      <c r="A13" s="41" t="s">
        <v>481</v>
      </c>
      <c r="B13" s="42">
        <v>4</v>
      </c>
      <c r="C13" s="43" t="s">
        <v>21</v>
      </c>
      <c r="D13" s="44" t="s">
        <v>179</v>
      </c>
      <c r="E13" s="44">
        <v>4</v>
      </c>
      <c r="F13" s="44">
        <v>0.25</v>
      </c>
      <c r="G13" s="44">
        <v>65</v>
      </c>
      <c r="H13" s="45">
        <f t="shared" si="0"/>
        <v>7.2222222222222223</v>
      </c>
      <c r="J13" s="59" t="s">
        <v>494</v>
      </c>
      <c r="K13" s="59" t="s">
        <v>492</v>
      </c>
      <c r="L13" s="59">
        <v>8</v>
      </c>
    </row>
    <row r="14" spans="1:12" x14ac:dyDescent="0.2">
      <c r="A14" s="41" t="s">
        <v>481</v>
      </c>
      <c r="B14" s="42">
        <v>4</v>
      </c>
      <c r="C14" s="43" t="s">
        <v>21</v>
      </c>
      <c r="D14" s="44" t="s">
        <v>187</v>
      </c>
      <c r="E14" s="44">
        <v>6</v>
      </c>
      <c r="F14" s="44"/>
      <c r="G14" s="44">
        <v>65</v>
      </c>
      <c r="H14" s="45">
        <f t="shared" si="0"/>
        <v>7.2222222222222223</v>
      </c>
      <c r="J14" s="59" t="s">
        <v>413</v>
      </c>
      <c r="K14" s="59" t="s">
        <v>495</v>
      </c>
      <c r="L14" s="59">
        <v>11</v>
      </c>
    </row>
    <row r="15" spans="1:12" x14ac:dyDescent="0.2">
      <c r="A15" s="41" t="s">
        <v>481</v>
      </c>
      <c r="B15" s="42">
        <v>4</v>
      </c>
      <c r="C15" s="43" t="s">
        <v>21</v>
      </c>
      <c r="D15" s="44" t="s">
        <v>188</v>
      </c>
      <c r="E15" s="44">
        <v>8</v>
      </c>
      <c r="F15" s="44">
        <v>1</v>
      </c>
      <c r="G15" s="44">
        <v>65</v>
      </c>
      <c r="H15" s="45">
        <f t="shared" si="0"/>
        <v>7.2222222222222223</v>
      </c>
      <c r="J15" s="59" t="s">
        <v>414</v>
      </c>
      <c r="K15" s="59" t="s">
        <v>495</v>
      </c>
      <c r="L15" s="59">
        <v>11</v>
      </c>
    </row>
    <row r="16" spans="1:12" x14ac:dyDescent="0.2">
      <c r="A16" s="41" t="s">
        <v>481</v>
      </c>
      <c r="B16" s="42">
        <v>6</v>
      </c>
      <c r="C16" s="43" t="s">
        <v>21</v>
      </c>
      <c r="D16" s="44" t="s">
        <v>197</v>
      </c>
      <c r="E16" s="44">
        <v>3</v>
      </c>
      <c r="F16" s="44"/>
      <c r="G16" s="44">
        <v>67</v>
      </c>
      <c r="H16" s="45">
        <f t="shared" si="0"/>
        <v>7.4444444444444446</v>
      </c>
      <c r="J16" s="59" t="s">
        <v>496</v>
      </c>
      <c r="K16" s="59" t="s">
        <v>495</v>
      </c>
      <c r="L16" s="59">
        <v>9</v>
      </c>
    </row>
    <row r="17" spans="1:12" x14ac:dyDescent="0.2">
      <c r="A17" s="41" t="s">
        <v>481</v>
      </c>
      <c r="B17" s="42">
        <v>6</v>
      </c>
      <c r="C17" s="43" t="s">
        <v>21</v>
      </c>
      <c r="D17" s="44" t="s">
        <v>199</v>
      </c>
      <c r="E17" s="44">
        <v>4</v>
      </c>
      <c r="F17" s="44">
        <v>0.25</v>
      </c>
      <c r="G17" s="44">
        <v>67</v>
      </c>
      <c r="H17" s="45">
        <f t="shared" si="0"/>
        <v>7.4444444444444446</v>
      </c>
      <c r="J17" s="59" t="s">
        <v>415</v>
      </c>
      <c r="K17" s="59" t="s">
        <v>495</v>
      </c>
      <c r="L17" s="59">
        <v>10</v>
      </c>
    </row>
    <row r="18" spans="1:12" x14ac:dyDescent="0.2">
      <c r="A18" s="41" t="s">
        <v>481</v>
      </c>
      <c r="B18" s="42">
        <v>2</v>
      </c>
      <c r="C18" s="43" t="s">
        <v>32</v>
      </c>
      <c r="D18" s="44" t="s">
        <v>120</v>
      </c>
      <c r="E18" s="44">
        <v>8</v>
      </c>
      <c r="F18" s="44">
        <v>0.5</v>
      </c>
      <c r="G18" s="44">
        <v>34</v>
      </c>
      <c r="H18" s="45">
        <f t="shared" si="0"/>
        <v>3.7777777777777777</v>
      </c>
    </row>
    <row r="19" spans="1:12" x14ac:dyDescent="0.2">
      <c r="A19" s="41" t="s">
        <v>481</v>
      </c>
      <c r="B19" s="42">
        <v>2</v>
      </c>
      <c r="C19" s="43" t="s">
        <v>32</v>
      </c>
      <c r="D19" s="44" t="s">
        <v>133</v>
      </c>
      <c r="E19" s="44">
        <v>3</v>
      </c>
      <c r="F19" s="44">
        <v>0.5</v>
      </c>
      <c r="G19" s="44">
        <v>34</v>
      </c>
      <c r="H19" s="45">
        <f t="shared" si="0"/>
        <v>3.7777777777777777</v>
      </c>
    </row>
    <row r="20" spans="1:12" x14ac:dyDescent="0.2">
      <c r="A20" s="41" t="s">
        <v>481</v>
      </c>
      <c r="B20" s="42">
        <v>3</v>
      </c>
      <c r="C20" s="43" t="s">
        <v>32</v>
      </c>
      <c r="D20" s="44" t="s">
        <v>138</v>
      </c>
      <c r="E20" s="44">
        <v>6</v>
      </c>
      <c r="F20" s="44">
        <v>0.25</v>
      </c>
      <c r="G20" s="44">
        <v>23</v>
      </c>
      <c r="H20" s="45">
        <f t="shared" si="0"/>
        <v>2.5555555555555554</v>
      </c>
    </row>
    <row r="21" spans="1:12" x14ac:dyDescent="0.2">
      <c r="A21" s="41" t="s">
        <v>481</v>
      </c>
      <c r="B21" s="42">
        <v>3</v>
      </c>
      <c r="C21" s="43" t="s">
        <v>32</v>
      </c>
      <c r="D21" s="44" t="s">
        <v>145</v>
      </c>
      <c r="E21" s="44">
        <v>4</v>
      </c>
      <c r="F21" s="44"/>
      <c r="G21" s="44">
        <v>23</v>
      </c>
      <c r="H21" s="45">
        <f t="shared" si="0"/>
        <v>2.5555555555555554</v>
      </c>
    </row>
    <row r="22" spans="1:12" x14ac:dyDescent="0.2">
      <c r="A22" s="41" t="s">
        <v>481</v>
      </c>
      <c r="B22" s="42">
        <v>5</v>
      </c>
      <c r="C22" s="43" t="s">
        <v>32</v>
      </c>
      <c r="D22" s="44" t="s">
        <v>146</v>
      </c>
      <c r="E22" s="44">
        <v>3</v>
      </c>
      <c r="F22" s="44"/>
      <c r="G22" s="44">
        <v>27</v>
      </c>
      <c r="H22" s="45">
        <f t="shared" si="0"/>
        <v>3</v>
      </c>
    </row>
    <row r="23" spans="1:12" x14ac:dyDescent="0.2">
      <c r="A23" s="41" t="s">
        <v>481</v>
      </c>
      <c r="B23" s="42">
        <v>5</v>
      </c>
      <c r="C23" s="43" t="s">
        <v>32</v>
      </c>
      <c r="D23" s="44" t="s">
        <v>156</v>
      </c>
      <c r="E23" s="44">
        <v>3</v>
      </c>
      <c r="F23" s="44"/>
      <c r="G23" s="44">
        <v>27</v>
      </c>
      <c r="H23" s="45">
        <f t="shared" si="0"/>
        <v>3</v>
      </c>
    </row>
    <row r="24" spans="1:12" x14ac:dyDescent="0.2">
      <c r="A24" s="41" t="s">
        <v>481</v>
      </c>
      <c r="B24" s="42">
        <v>6</v>
      </c>
      <c r="C24" s="43" t="s">
        <v>32</v>
      </c>
      <c r="D24" s="44" t="s">
        <v>159</v>
      </c>
      <c r="E24" s="44">
        <v>6</v>
      </c>
      <c r="F24" s="44">
        <v>0.5</v>
      </c>
      <c r="G24" s="44">
        <v>25</v>
      </c>
      <c r="H24" s="45">
        <f t="shared" si="0"/>
        <v>2.7777777777777777</v>
      </c>
    </row>
    <row r="25" spans="1:12" x14ac:dyDescent="0.2">
      <c r="A25" s="41" t="s">
        <v>481</v>
      </c>
      <c r="B25" s="42">
        <v>6</v>
      </c>
      <c r="C25" s="43" t="s">
        <v>32</v>
      </c>
      <c r="D25" s="44" t="s">
        <v>188</v>
      </c>
      <c r="E25" s="44">
        <v>8</v>
      </c>
      <c r="F25" s="44">
        <v>1</v>
      </c>
      <c r="G25" s="44">
        <v>25</v>
      </c>
      <c r="H25" s="45">
        <f t="shared" si="0"/>
        <v>2.7777777777777777</v>
      </c>
    </row>
    <row r="26" spans="1:12" x14ac:dyDescent="0.2">
      <c r="A26" s="41" t="s">
        <v>481</v>
      </c>
      <c r="B26" s="42">
        <v>10</v>
      </c>
      <c r="C26" s="43" t="s">
        <v>32</v>
      </c>
      <c r="D26" s="44" t="s">
        <v>197</v>
      </c>
      <c r="E26" s="44">
        <v>3</v>
      </c>
      <c r="F26" s="44"/>
      <c r="G26" s="44">
        <v>2</v>
      </c>
      <c r="H26" s="45">
        <v>1</v>
      </c>
    </row>
    <row r="27" spans="1:12" x14ac:dyDescent="0.2">
      <c r="A27" s="41" t="s">
        <v>481</v>
      </c>
      <c r="B27" s="42">
        <v>10</v>
      </c>
      <c r="C27" s="43" t="s">
        <v>32</v>
      </c>
      <c r="D27" s="44" t="s">
        <v>199</v>
      </c>
      <c r="E27" s="44">
        <v>4</v>
      </c>
      <c r="F27" s="44">
        <v>0.25</v>
      </c>
      <c r="G27" s="44">
        <v>2</v>
      </c>
      <c r="H27" s="4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02F-5379-4C9F-B226-023110DCB1BF}">
  <sheetPr codeName="Sheet3"/>
  <dimension ref="A1:AY24"/>
  <sheetViews>
    <sheetView zoomScale="64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1.83203125" bestFit="1" customWidth="1"/>
  </cols>
  <sheetData>
    <row r="1" spans="1:51" x14ac:dyDescent="0.2">
      <c r="A1" s="1"/>
      <c r="K1" s="1050" t="s">
        <v>431</v>
      </c>
      <c r="L1" s="1050"/>
      <c r="M1" s="1050"/>
      <c r="N1" s="1050"/>
      <c r="O1" s="1050"/>
      <c r="P1" s="1050" t="s">
        <v>432</v>
      </c>
      <c r="Q1" s="1050"/>
      <c r="AM1" s="1045" t="s">
        <v>433</v>
      </c>
      <c r="AN1" s="1045"/>
      <c r="AO1" s="1045"/>
      <c r="AP1" s="1045"/>
      <c r="AQ1" s="1045"/>
      <c r="AR1" s="1045"/>
      <c r="AS1" s="1045"/>
    </row>
    <row r="2" spans="1:51" ht="16" thickBot="1" x14ac:dyDescent="0.25">
      <c r="A2" s="64" t="s">
        <v>385</v>
      </c>
      <c r="B2" s="2"/>
      <c r="C2" s="74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63" t="s">
        <v>388</v>
      </c>
      <c r="B3" s="68" t="s">
        <v>389</v>
      </c>
      <c r="C3" s="73">
        <v>12</v>
      </c>
      <c r="D3" s="70"/>
      <c r="E3" s="14"/>
      <c r="F3" s="14"/>
      <c r="G3" s="14"/>
      <c r="H3" s="14"/>
      <c r="I3" s="14"/>
      <c r="J3" s="14"/>
      <c r="K3" s="35"/>
      <c r="L3" s="35"/>
      <c r="M3" s="35"/>
      <c r="N3" s="35"/>
      <c r="O3" s="3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5" t="s">
        <v>388</v>
      </c>
      <c r="B4" s="69" t="s">
        <v>390</v>
      </c>
      <c r="C4" s="18">
        <v>12</v>
      </c>
      <c r="D4" s="71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3" t="s">
        <v>391</v>
      </c>
      <c r="B5" s="68" t="s">
        <v>389</v>
      </c>
      <c r="C5" s="75">
        <v>13</v>
      </c>
      <c r="D5" s="70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5" t="s">
        <v>391</v>
      </c>
      <c r="B6" s="69" t="s">
        <v>390</v>
      </c>
      <c r="C6" s="18">
        <v>13</v>
      </c>
      <c r="D6" s="71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3" t="s">
        <v>392</v>
      </c>
      <c r="B7" s="68" t="s">
        <v>389</v>
      </c>
      <c r="C7" s="75">
        <v>16</v>
      </c>
      <c r="D7" s="70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5" t="s">
        <v>392</v>
      </c>
      <c r="B8" s="69" t="s">
        <v>390</v>
      </c>
      <c r="C8" s="18">
        <v>16</v>
      </c>
      <c r="D8" s="71"/>
      <c r="E8" s="19"/>
      <c r="F8" s="19"/>
      <c r="G8" s="19"/>
      <c r="H8" s="19"/>
      <c r="I8" s="19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3" t="s">
        <v>393</v>
      </c>
      <c r="B9" s="68" t="s">
        <v>389</v>
      </c>
      <c r="C9" s="75">
        <v>11</v>
      </c>
      <c r="D9" s="70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5" t="s">
        <v>393</v>
      </c>
      <c r="B10" s="69" t="s">
        <v>390</v>
      </c>
      <c r="C10" s="18">
        <v>11</v>
      </c>
      <c r="D10" s="71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3" t="s">
        <v>394</v>
      </c>
      <c r="B11" s="68" t="s">
        <v>389</v>
      </c>
      <c r="C11" s="75">
        <v>22</v>
      </c>
      <c r="D11" s="70"/>
      <c r="E11" s="14"/>
      <c r="F11" s="14"/>
      <c r="G11" s="14"/>
      <c r="H11" s="14"/>
      <c r="I11" s="14"/>
      <c r="J11" s="14"/>
      <c r="K11" s="1048" t="s">
        <v>120</v>
      </c>
      <c r="L11" s="1048" t="s">
        <v>120</v>
      </c>
      <c r="M11" s="1048" t="s">
        <v>120</v>
      </c>
      <c r="N11" s="1048" t="s">
        <v>120</v>
      </c>
      <c r="O11" s="1048" t="s">
        <v>120</v>
      </c>
      <c r="P11" s="1048" t="s">
        <v>497</v>
      </c>
      <c r="Q11" s="1048" t="s">
        <v>497</v>
      </c>
      <c r="R11" s="1048" t="s">
        <v>120</v>
      </c>
      <c r="S11" s="15" t="s">
        <v>106</v>
      </c>
      <c r="T11" s="15" t="s">
        <v>106</v>
      </c>
      <c r="U11" s="15" t="s">
        <v>106</v>
      </c>
      <c r="V11" s="15" t="s">
        <v>106</v>
      </c>
      <c r="W11" s="1048" t="s">
        <v>497</v>
      </c>
      <c r="X11" s="1048" t="s">
        <v>497</v>
      </c>
      <c r="Y11" s="15" t="s">
        <v>106</v>
      </c>
      <c r="Z11" s="15" t="s">
        <v>106</v>
      </c>
      <c r="AA11" s="15" t="s">
        <v>130</v>
      </c>
      <c r="AB11" s="15" t="s">
        <v>130</v>
      </c>
      <c r="AC11" s="15" t="s">
        <v>130</v>
      </c>
      <c r="AD11" s="15" t="s">
        <v>146</v>
      </c>
      <c r="AE11" s="15" t="s">
        <v>156</v>
      </c>
      <c r="AF11" s="15" t="s">
        <v>130</v>
      </c>
      <c r="AG11" s="15" t="s">
        <v>130</v>
      </c>
      <c r="AH11" s="15" t="s">
        <v>130</v>
      </c>
      <c r="AI11" s="15"/>
      <c r="AJ11" s="15"/>
      <c r="AK11" s="15" t="s">
        <v>197</v>
      </c>
      <c r="AL11" s="15" t="s">
        <v>199</v>
      </c>
      <c r="AM11" s="15" t="s">
        <v>498</v>
      </c>
      <c r="AN11" s="15" t="s">
        <v>498</v>
      </c>
      <c r="AO11" s="15" t="s">
        <v>498</v>
      </c>
      <c r="AP11" s="15" t="s">
        <v>499</v>
      </c>
      <c r="AQ11" s="15" t="s">
        <v>499</v>
      </c>
      <c r="AR11" s="15" t="s">
        <v>500</v>
      </c>
      <c r="AS11" s="15" t="s">
        <v>501</v>
      </c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5" t="s">
        <v>394</v>
      </c>
      <c r="B12" s="69" t="s">
        <v>390</v>
      </c>
      <c r="C12" s="18">
        <v>22</v>
      </c>
      <c r="D12" s="71"/>
      <c r="E12" s="19"/>
      <c r="F12" s="19"/>
      <c r="G12" s="19"/>
      <c r="H12" s="19"/>
      <c r="I12" s="19"/>
      <c r="J12" s="19"/>
      <c r="K12" s="1049"/>
      <c r="L12" s="1049"/>
      <c r="M12" s="1049"/>
      <c r="N12" s="1049"/>
      <c r="O12" s="1049"/>
      <c r="P12" s="1049"/>
      <c r="Q12" s="1049"/>
      <c r="R12" s="1049"/>
      <c r="S12" s="20"/>
      <c r="T12" s="20"/>
      <c r="U12" s="20"/>
      <c r="V12" s="20"/>
      <c r="W12" s="1049"/>
      <c r="X12" s="1049"/>
      <c r="Y12" s="20"/>
      <c r="Z12" s="20"/>
      <c r="AA12" s="20" t="s">
        <v>502</v>
      </c>
      <c r="AB12" s="20" t="s">
        <v>502</v>
      </c>
      <c r="AC12" s="20" t="s">
        <v>502</v>
      </c>
      <c r="AD12" s="20" t="s">
        <v>156</v>
      </c>
      <c r="AE12" s="20" t="s">
        <v>146</v>
      </c>
      <c r="AF12" s="20"/>
      <c r="AG12" s="20"/>
      <c r="AH12" s="20" t="s">
        <v>502</v>
      </c>
      <c r="AI12" s="20" t="s">
        <v>502</v>
      </c>
      <c r="AJ12" s="20"/>
      <c r="AK12" s="20"/>
      <c r="AL12" s="20"/>
      <c r="AM12" s="20" t="s">
        <v>498</v>
      </c>
      <c r="AN12" s="20" t="s">
        <v>498</v>
      </c>
      <c r="AO12" s="20" t="s">
        <v>498</v>
      </c>
      <c r="AP12" s="20" t="s">
        <v>499</v>
      </c>
      <c r="AQ12" s="20" t="s">
        <v>499</v>
      </c>
      <c r="AR12" s="20" t="s">
        <v>503</v>
      </c>
      <c r="AS12" s="20" t="s">
        <v>504</v>
      </c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3" t="s">
        <v>395</v>
      </c>
      <c r="B13" s="68" t="s">
        <v>389</v>
      </c>
      <c r="C13" s="75">
        <v>19</v>
      </c>
      <c r="D13" s="70"/>
      <c r="E13" s="14"/>
      <c r="F13" s="14"/>
      <c r="G13" s="14"/>
      <c r="H13" s="14"/>
      <c r="I13" s="14"/>
      <c r="J13" s="14"/>
      <c r="K13" s="1046" t="s">
        <v>505</v>
      </c>
      <c r="L13" s="1046" t="s">
        <v>505</v>
      </c>
      <c r="M13" s="1046" t="s">
        <v>505</v>
      </c>
      <c r="N13" s="1046" t="s">
        <v>505</v>
      </c>
      <c r="O13" s="1046" t="s">
        <v>505</v>
      </c>
      <c r="P13" s="1048" t="s">
        <v>506</v>
      </c>
      <c r="Q13" s="1048" t="s">
        <v>506</v>
      </c>
      <c r="R13" s="1046" t="s">
        <v>505</v>
      </c>
      <c r="S13" s="15" t="s">
        <v>133</v>
      </c>
      <c r="T13" s="15" t="s">
        <v>133</v>
      </c>
      <c r="U13" s="15" t="s">
        <v>133</v>
      </c>
      <c r="V13" s="15" t="s">
        <v>133</v>
      </c>
      <c r="W13" s="1046" t="s">
        <v>188</v>
      </c>
      <c r="X13" s="1046" t="s">
        <v>188</v>
      </c>
      <c r="Y13" s="15" t="s">
        <v>133</v>
      </c>
      <c r="Z13" s="15" t="s">
        <v>133</v>
      </c>
      <c r="AA13" s="15" t="s">
        <v>507</v>
      </c>
      <c r="AB13" s="15" t="s">
        <v>507</v>
      </c>
      <c r="AC13" s="15" t="s">
        <v>507</v>
      </c>
      <c r="AD13" s="1046" t="s">
        <v>188</v>
      </c>
      <c r="AE13" s="15" t="s">
        <v>508</v>
      </c>
      <c r="AF13" s="15" t="s">
        <v>507</v>
      </c>
      <c r="AG13" s="15" t="s">
        <v>507</v>
      </c>
      <c r="AH13" s="15"/>
      <c r="AI13" s="15"/>
      <c r="AJ13" s="15"/>
      <c r="AK13" s="1046" t="s">
        <v>509</v>
      </c>
      <c r="AL13" s="1046" t="s">
        <v>509</v>
      </c>
      <c r="AM13" s="15" t="s">
        <v>501</v>
      </c>
      <c r="AN13" s="15" t="s">
        <v>501</v>
      </c>
      <c r="AO13" s="15" t="s">
        <v>501</v>
      </c>
      <c r="AP13" s="15" t="s">
        <v>510</v>
      </c>
      <c r="AQ13" s="15" t="s">
        <v>510</v>
      </c>
      <c r="AR13" s="15" t="s">
        <v>511</v>
      </c>
      <c r="AS13" s="15" t="s">
        <v>499</v>
      </c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5" t="s">
        <v>395</v>
      </c>
      <c r="B14" s="69" t="s">
        <v>390</v>
      </c>
      <c r="C14" s="18">
        <v>19</v>
      </c>
      <c r="D14" s="71"/>
      <c r="E14" s="19"/>
      <c r="F14" s="19"/>
      <c r="G14" s="19"/>
      <c r="H14" s="19"/>
      <c r="I14" s="19"/>
      <c r="J14" s="19"/>
      <c r="K14" s="1047"/>
      <c r="L14" s="1047"/>
      <c r="M14" s="1047"/>
      <c r="N14" s="1047"/>
      <c r="O14" s="1047"/>
      <c r="P14" s="1049"/>
      <c r="Q14" s="1049"/>
      <c r="R14" s="1047"/>
      <c r="S14" s="20" t="s">
        <v>512</v>
      </c>
      <c r="T14" s="20" t="s">
        <v>512</v>
      </c>
      <c r="U14" s="20" t="s">
        <v>512</v>
      </c>
      <c r="V14" s="20" t="s">
        <v>512</v>
      </c>
      <c r="W14" s="1047"/>
      <c r="X14" s="1047"/>
      <c r="Y14" s="20" t="s">
        <v>512</v>
      </c>
      <c r="Z14" s="20" t="s">
        <v>512</v>
      </c>
      <c r="AA14" s="20"/>
      <c r="AB14" s="20"/>
      <c r="AC14" s="20"/>
      <c r="AD14" s="1047"/>
      <c r="AE14" s="20"/>
      <c r="AF14" s="20" t="s">
        <v>197</v>
      </c>
      <c r="AG14" s="20" t="s">
        <v>197</v>
      </c>
      <c r="AH14" s="20" t="s">
        <v>197</v>
      </c>
      <c r="AI14" s="20" t="s">
        <v>197</v>
      </c>
      <c r="AJ14" s="20" t="s">
        <v>197</v>
      </c>
      <c r="AK14" s="1047"/>
      <c r="AL14" s="1047"/>
      <c r="AM14" s="20" t="s">
        <v>501</v>
      </c>
      <c r="AN14" s="20" t="s">
        <v>501</v>
      </c>
      <c r="AO14" s="20" t="s">
        <v>501</v>
      </c>
      <c r="AP14" s="20" t="s">
        <v>510</v>
      </c>
      <c r="AQ14" s="20" t="s">
        <v>510</v>
      </c>
      <c r="AR14" s="20" t="s">
        <v>513</v>
      </c>
      <c r="AS14" s="20" t="s">
        <v>511</v>
      </c>
      <c r="AT14" s="21"/>
      <c r="AU14" s="21"/>
      <c r="AV14" s="21"/>
      <c r="AW14" s="21"/>
      <c r="AX14" s="21"/>
      <c r="AY14" s="21"/>
    </row>
    <row r="15" spans="1:51" s="52" customFormat="1" ht="27" customHeight="1" x14ac:dyDescent="0.2">
      <c r="A15" s="63" t="s">
        <v>514</v>
      </c>
      <c r="B15" s="76" t="s">
        <v>389</v>
      </c>
      <c r="C15" s="75">
        <v>22</v>
      </c>
      <c r="D15" s="72"/>
      <c r="E15" s="66"/>
      <c r="F15" s="66"/>
      <c r="G15" s="66"/>
      <c r="H15" s="66"/>
      <c r="I15" s="66"/>
      <c r="J15" s="66"/>
      <c r="K15" s="1046" t="s">
        <v>515</v>
      </c>
      <c r="L15" s="1046" t="s">
        <v>515</v>
      </c>
      <c r="M15" s="1046" t="s">
        <v>515</v>
      </c>
      <c r="N15" s="1046" t="s">
        <v>515</v>
      </c>
      <c r="O15" s="1046" t="s">
        <v>515</v>
      </c>
      <c r="P15" s="1046" t="s">
        <v>138</v>
      </c>
      <c r="Q15" s="1046" t="s">
        <v>138</v>
      </c>
      <c r="R15" s="1046" t="s">
        <v>170</v>
      </c>
      <c r="S15" s="1046" t="s">
        <v>170</v>
      </c>
      <c r="T15" s="1046" t="s">
        <v>170</v>
      </c>
      <c r="U15" s="1046" t="s">
        <v>170</v>
      </c>
      <c r="V15" s="1046" t="s">
        <v>170</v>
      </c>
      <c r="W15" s="83" t="s">
        <v>133</v>
      </c>
      <c r="X15" s="83" t="s">
        <v>145</v>
      </c>
      <c r="Y15" s="1046" t="s">
        <v>516</v>
      </c>
      <c r="Z15" s="1046" t="s">
        <v>516</v>
      </c>
      <c r="AA15" s="1046" t="s">
        <v>516</v>
      </c>
      <c r="AB15" s="1046" t="s">
        <v>516</v>
      </c>
      <c r="AC15" s="1046" t="s">
        <v>516</v>
      </c>
      <c r="AD15" s="1046" t="s">
        <v>187</v>
      </c>
      <c r="AE15" s="1046" t="s">
        <v>509</v>
      </c>
      <c r="AF15" s="1048" t="s">
        <v>188</v>
      </c>
      <c r="AG15" s="1048" t="s">
        <v>188</v>
      </c>
      <c r="AH15" s="1048" t="s">
        <v>188</v>
      </c>
      <c r="AI15" s="1048" t="s">
        <v>188</v>
      </c>
      <c r="AJ15" s="1048" t="s">
        <v>188</v>
      </c>
      <c r="AK15" s="15"/>
      <c r="AL15" s="15"/>
      <c r="AM15" s="15" t="s">
        <v>517</v>
      </c>
      <c r="AN15" s="15" t="s">
        <v>517</v>
      </c>
      <c r="AO15" s="15" t="s">
        <v>517</v>
      </c>
      <c r="AP15" s="15" t="s">
        <v>499</v>
      </c>
      <c r="AQ15" s="15" t="s">
        <v>510</v>
      </c>
      <c r="AR15" s="15" t="s">
        <v>518</v>
      </c>
      <c r="AS15" s="15" t="s">
        <v>504</v>
      </c>
      <c r="AT15" s="67"/>
      <c r="AU15" s="67"/>
      <c r="AV15" s="67"/>
      <c r="AW15" s="67"/>
      <c r="AX15" s="67"/>
      <c r="AY15" s="67"/>
    </row>
    <row r="16" spans="1:51" s="52" customFormat="1" ht="27" customHeight="1" thickBot="1" x14ac:dyDescent="0.25">
      <c r="A16" s="65" t="s">
        <v>514</v>
      </c>
      <c r="B16" s="77" t="s">
        <v>390</v>
      </c>
      <c r="C16" s="18">
        <v>22</v>
      </c>
      <c r="D16" s="72"/>
      <c r="E16" s="66"/>
      <c r="F16" s="66"/>
      <c r="G16" s="66"/>
      <c r="H16" s="66"/>
      <c r="I16" s="66"/>
      <c r="J16" s="66"/>
      <c r="K16" s="1047"/>
      <c r="L16" s="1047"/>
      <c r="M16" s="1047"/>
      <c r="N16" s="1047"/>
      <c r="O16" s="1047"/>
      <c r="P16" s="1047"/>
      <c r="Q16" s="1047"/>
      <c r="R16" s="1047"/>
      <c r="S16" s="1047"/>
      <c r="T16" s="1047"/>
      <c r="U16" s="1047"/>
      <c r="V16" s="1047"/>
      <c r="W16" s="82" t="s">
        <v>145</v>
      </c>
      <c r="X16" s="83" t="s">
        <v>133</v>
      </c>
      <c r="Y16" s="1047"/>
      <c r="Z16" s="1047"/>
      <c r="AA16" s="1047"/>
      <c r="AB16" s="1047"/>
      <c r="AC16" s="1047"/>
      <c r="AD16" s="1047"/>
      <c r="AE16" s="1047"/>
      <c r="AF16" s="1049"/>
      <c r="AG16" s="1049"/>
      <c r="AH16" s="1049"/>
      <c r="AI16" s="1049"/>
      <c r="AJ16" s="1049"/>
      <c r="AK16" s="20"/>
      <c r="AL16" s="20"/>
      <c r="AM16" s="20" t="s">
        <v>517</v>
      </c>
      <c r="AN16" s="20" t="s">
        <v>517</v>
      </c>
      <c r="AO16" s="20" t="s">
        <v>517</v>
      </c>
      <c r="AP16" s="20"/>
      <c r="AQ16" s="20"/>
      <c r="AR16" s="20" t="s">
        <v>504</v>
      </c>
      <c r="AS16" s="20" t="s">
        <v>518</v>
      </c>
      <c r="AT16" s="67"/>
      <c r="AU16" s="67"/>
      <c r="AV16" s="67"/>
      <c r="AW16" s="67"/>
      <c r="AX16" s="67"/>
      <c r="AY16" s="67"/>
    </row>
    <row r="17" spans="1:51" s="3" customFormat="1" ht="27" customHeight="1" x14ac:dyDescent="0.2">
      <c r="A17" s="63" t="s">
        <v>396</v>
      </c>
      <c r="B17" s="76" t="s">
        <v>389</v>
      </c>
      <c r="C17" s="75">
        <v>26</v>
      </c>
      <c r="D17" s="70"/>
      <c r="E17" s="14"/>
      <c r="F17" s="14"/>
      <c r="G17" s="14"/>
      <c r="H17" s="14"/>
      <c r="I17" s="14"/>
      <c r="J17" s="14"/>
      <c r="K17" s="15" t="s">
        <v>519</v>
      </c>
      <c r="L17" s="15" t="s">
        <v>519</v>
      </c>
      <c r="M17" s="15" t="s">
        <v>519</v>
      </c>
      <c r="N17" s="15" t="s">
        <v>519</v>
      </c>
      <c r="O17" s="15" t="s">
        <v>519</v>
      </c>
      <c r="P17" s="15"/>
      <c r="Q17" s="15"/>
      <c r="R17" s="15" t="s">
        <v>519</v>
      </c>
      <c r="S17" s="15" t="s">
        <v>520</v>
      </c>
      <c r="T17" s="15" t="s">
        <v>520</v>
      </c>
      <c r="U17" s="15" t="s">
        <v>520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5" t="s">
        <v>396</v>
      </c>
      <c r="B18" s="77" t="s">
        <v>390</v>
      </c>
      <c r="C18" s="18">
        <v>26</v>
      </c>
      <c r="D18" s="71"/>
      <c r="E18" s="19"/>
      <c r="F18" s="19"/>
      <c r="G18" s="19"/>
      <c r="H18" s="19"/>
      <c r="I18" s="19"/>
      <c r="J18" s="19"/>
      <c r="K18" s="20" t="s">
        <v>152</v>
      </c>
      <c r="L18" s="20" t="s">
        <v>152</v>
      </c>
      <c r="M18" s="20" t="s">
        <v>152</v>
      </c>
      <c r="N18" s="20" t="s">
        <v>152</v>
      </c>
      <c r="O18" s="20" t="s">
        <v>152</v>
      </c>
      <c r="P18" s="20"/>
      <c r="Q18" s="20"/>
      <c r="R18" s="20" t="s">
        <v>152</v>
      </c>
      <c r="S18" s="20" t="s">
        <v>520</v>
      </c>
      <c r="T18" s="20" t="s">
        <v>520</v>
      </c>
      <c r="U18" s="20" t="s">
        <v>520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 s="3" customFormat="1" ht="27" customHeight="1" x14ac:dyDescent="0.2">
      <c r="A19" s="63" t="s">
        <v>397</v>
      </c>
      <c r="B19" s="76" t="s">
        <v>389</v>
      </c>
      <c r="C19" s="75">
        <v>28</v>
      </c>
      <c r="D19" s="70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  <c r="AU19" s="16"/>
      <c r="AV19" s="16"/>
      <c r="AW19" s="16"/>
      <c r="AX19" s="16"/>
      <c r="AY19" s="16"/>
    </row>
    <row r="20" spans="1:51" s="4" customFormat="1" ht="27" customHeight="1" thickBot="1" x14ac:dyDescent="0.25">
      <c r="A20" s="65" t="s">
        <v>397</v>
      </c>
      <c r="B20" s="77" t="s">
        <v>390</v>
      </c>
      <c r="C20" s="75">
        <v>28</v>
      </c>
      <c r="D20" s="71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  <c r="AU20" s="21"/>
      <c r="AV20" s="21"/>
      <c r="AW20" s="21"/>
      <c r="AX20" s="21"/>
      <c r="AY20" s="21"/>
    </row>
    <row r="21" spans="1:51" s="3" customFormat="1" ht="27" customHeight="1" x14ac:dyDescent="0.2">
      <c r="A21" s="63" t="s">
        <v>398</v>
      </c>
      <c r="B21" s="76" t="s">
        <v>389</v>
      </c>
      <c r="C21" s="75">
        <v>26</v>
      </c>
      <c r="D21" s="70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  <c r="AU21" s="16"/>
      <c r="AV21" s="16"/>
      <c r="AW21" s="16"/>
      <c r="AX21" s="16"/>
      <c r="AY21" s="16"/>
    </row>
    <row r="22" spans="1:51" s="4" customFormat="1" ht="27" customHeight="1" thickBot="1" x14ac:dyDescent="0.25">
      <c r="A22" s="65" t="s">
        <v>398</v>
      </c>
      <c r="B22" s="77" t="s">
        <v>390</v>
      </c>
      <c r="C22" s="18">
        <v>26</v>
      </c>
      <c r="D22" s="71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21"/>
      <c r="AV22" s="21"/>
      <c r="AW22" s="21"/>
      <c r="AX22" s="21"/>
      <c r="AY22" s="21"/>
    </row>
    <row r="23" spans="1:51" s="3" customFormat="1" ht="27" customHeight="1" x14ac:dyDescent="0.2">
      <c r="A23" s="63" t="s">
        <v>399</v>
      </c>
      <c r="B23" s="76" t="s">
        <v>389</v>
      </c>
      <c r="C23" s="75">
        <v>22</v>
      </c>
      <c r="D23" s="70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6"/>
      <c r="AV23" s="16"/>
      <c r="AW23" s="16"/>
      <c r="AX23" s="16"/>
      <c r="AY23" s="16"/>
    </row>
    <row r="24" spans="1:51" s="4" customFormat="1" ht="27" customHeight="1" thickBot="1" x14ac:dyDescent="0.25">
      <c r="A24" s="65" t="s">
        <v>399</v>
      </c>
      <c r="B24" s="77" t="s">
        <v>390</v>
      </c>
      <c r="C24" s="18">
        <v>22</v>
      </c>
      <c r="D24" s="71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21"/>
      <c r="AV24" s="21"/>
      <c r="AW24" s="21"/>
      <c r="AX24" s="21"/>
      <c r="AY24" s="21"/>
    </row>
  </sheetData>
  <mergeCells count="50">
    <mergeCell ref="K1:O1"/>
    <mergeCell ref="P1:Q1"/>
    <mergeCell ref="AM1:AS1"/>
    <mergeCell ref="Q11:Q12"/>
    <mergeCell ref="W11:W12"/>
    <mergeCell ref="X11:X12"/>
    <mergeCell ref="R11:R12"/>
    <mergeCell ref="P11:P12"/>
    <mergeCell ref="K11:K12"/>
    <mergeCell ref="L11:L12"/>
    <mergeCell ref="M11:M12"/>
    <mergeCell ref="N11:N12"/>
    <mergeCell ref="O11:O12"/>
    <mergeCell ref="R13:R14"/>
    <mergeCell ref="AL13:AL14"/>
    <mergeCell ref="P15:P16"/>
    <mergeCell ref="Q15:Q16"/>
    <mergeCell ref="AD15:AD16"/>
    <mergeCell ref="AE15:AE16"/>
    <mergeCell ref="P13:P14"/>
    <mergeCell ref="Q13:Q14"/>
    <mergeCell ref="W13:W14"/>
    <mergeCell ref="X13:X14"/>
    <mergeCell ref="AD13:AD14"/>
    <mergeCell ref="AK13:AK14"/>
    <mergeCell ref="Z15:Z16"/>
    <mergeCell ref="R15:R16"/>
    <mergeCell ref="S15:S16"/>
    <mergeCell ref="T15:T16"/>
    <mergeCell ref="K13:K14"/>
    <mergeCell ref="L13:L14"/>
    <mergeCell ref="M13:M14"/>
    <mergeCell ref="N13:N14"/>
    <mergeCell ref="O13:O14"/>
    <mergeCell ref="K15:K16"/>
    <mergeCell ref="L15:L16"/>
    <mergeCell ref="M15:M16"/>
    <mergeCell ref="N15:N16"/>
    <mergeCell ref="O15:O16"/>
    <mergeCell ref="U15:U16"/>
    <mergeCell ref="V15:V16"/>
    <mergeCell ref="Y15:Y16"/>
    <mergeCell ref="AI15:AI16"/>
    <mergeCell ref="AJ15:AJ16"/>
    <mergeCell ref="AA15:AA16"/>
    <mergeCell ref="AB15:AB16"/>
    <mergeCell ref="AC15:AC16"/>
    <mergeCell ref="AF15:AF16"/>
    <mergeCell ref="AG15:AG16"/>
    <mergeCell ref="AH15:AH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6D1E-95E5-416D-9823-AD9207F9CB0A}">
  <sheetPr codeName="Sheet4"/>
  <dimension ref="A1:L32"/>
  <sheetViews>
    <sheetView workbookViewId="0">
      <selection activeCell="A2" sqref="A2"/>
    </sheetView>
  </sheetViews>
  <sheetFormatPr baseColWidth="10" defaultColWidth="8.83203125" defaultRowHeight="15" x14ac:dyDescent="0.2"/>
  <cols>
    <col min="4" max="4" width="60.1640625" bestFit="1" customWidth="1"/>
    <col min="6" max="7" width="11.5" customWidth="1"/>
    <col min="8" max="8" width="14" customWidth="1"/>
    <col min="10" max="11" width="17.5" customWidth="1"/>
    <col min="12" max="12" width="9.5" customWidth="1"/>
  </cols>
  <sheetData>
    <row r="1" spans="1:12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</v>
      </c>
      <c r="F1" s="60" t="s">
        <v>521</v>
      </c>
      <c r="G1" s="60" t="s">
        <v>476</v>
      </c>
      <c r="H1" s="40" t="s">
        <v>477</v>
      </c>
      <c r="J1" s="60" t="s">
        <v>478</v>
      </c>
      <c r="K1" s="36" t="s">
        <v>479</v>
      </c>
      <c r="L1" s="60" t="s">
        <v>480</v>
      </c>
    </row>
    <row r="2" spans="1:12" x14ac:dyDescent="0.2">
      <c r="A2" s="41" t="s">
        <v>481</v>
      </c>
      <c r="B2" s="84">
        <v>1</v>
      </c>
      <c r="C2" s="41" t="s">
        <v>522</v>
      </c>
      <c r="D2" s="41" t="s">
        <v>106</v>
      </c>
      <c r="E2" s="84">
        <v>3</v>
      </c>
      <c r="F2" s="84">
        <v>0.5</v>
      </c>
      <c r="G2" s="84">
        <v>50</v>
      </c>
      <c r="H2" s="45">
        <f>G2/9</f>
        <v>5.5555555555555554</v>
      </c>
      <c r="J2" s="58" t="s">
        <v>523</v>
      </c>
      <c r="K2" s="58" t="s">
        <v>524</v>
      </c>
      <c r="L2" s="59">
        <v>8</v>
      </c>
    </row>
    <row r="3" spans="1:12" x14ac:dyDescent="0.2">
      <c r="A3" s="41" t="s">
        <v>481</v>
      </c>
      <c r="B3" s="84">
        <v>1</v>
      </c>
      <c r="C3" s="41" t="s">
        <v>522</v>
      </c>
      <c r="D3" s="84" t="s">
        <v>120</v>
      </c>
      <c r="E3" s="84">
        <v>8</v>
      </c>
      <c r="F3" s="84">
        <v>0.5</v>
      </c>
      <c r="G3" s="84">
        <v>50</v>
      </c>
      <c r="H3" s="45">
        <f t="shared" ref="H3:H32" si="0">G3/9</f>
        <v>5.5555555555555554</v>
      </c>
      <c r="J3" s="59" t="s">
        <v>525</v>
      </c>
      <c r="K3" s="59" t="s">
        <v>526</v>
      </c>
      <c r="L3" s="59">
        <v>3</v>
      </c>
    </row>
    <row r="4" spans="1:12" x14ac:dyDescent="0.2">
      <c r="A4" s="41" t="s">
        <v>481</v>
      </c>
      <c r="B4" s="84">
        <v>1</v>
      </c>
      <c r="C4" s="41" t="s">
        <v>522</v>
      </c>
      <c r="D4" s="84" t="s">
        <v>130</v>
      </c>
      <c r="E4" s="84">
        <v>2</v>
      </c>
      <c r="F4" s="84">
        <v>0.5</v>
      </c>
      <c r="G4" s="84">
        <v>50</v>
      </c>
      <c r="H4" s="45">
        <f t="shared" si="0"/>
        <v>5.5555555555555554</v>
      </c>
      <c r="J4" s="59" t="s">
        <v>527</v>
      </c>
      <c r="K4" s="59" t="s">
        <v>528</v>
      </c>
      <c r="L4" s="59">
        <v>1</v>
      </c>
    </row>
    <row r="5" spans="1:12" x14ac:dyDescent="0.2">
      <c r="A5" s="41" t="s">
        <v>481</v>
      </c>
      <c r="B5" s="84">
        <v>2</v>
      </c>
      <c r="C5" s="41" t="s">
        <v>522</v>
      </c>
      <c r="D5" s="84" t="s">
        <v>133</v>
      </c>
      <c r="E5" s="84">
        <v>3</v>
      </c>
      <c r="F5" s="84">
        <v>0.5</v>
      </c>
      <c r="G5" s="84">
        <v>50</v>
      </c>
      <c r="H5" s="45">
        <f t="shared" si="0"/>
        <v>5.5555555555555554</v>
      </c>
      <c r="J5" s="59" t="s">
        <v>529</v>
      </c>
      <c r="K5" s="59" t="s">
        <v>524</v>
      </c>
      <c r="L5" s="59">
        <v>6</v>
      </c>
    </row>
    <row r="6" spans="1:12" x14ac:dyDescent="0.2">
      <c r="A6" s="41" t="s">
        <v>481</v>
      </c>
      <c r="B6" s="84">
        <v>2</v>
      </c>
      <c r="C6" s="41" t="s">
        <v>522</v>
      </c>
      <c r="D6" s="84" t="s">
        <v>138</v>
      </c>
      <c r="E6" s="84">
        <v>6</v>
      </c>
      <c r="F6" s="84">
        <v>0.25</v>
      </c>
      <c r="G6" s="84">
        <v>50</v>
      </c>
      <c r="H6" s="45">
        <f t="shared" si="0"/>
        <v>5.5555555555555554</v>
      </c>
      <c r="J6" s="59" t="s">
        <v>529</v>
      </c>
      <c r="K6" s="59" t="s">
        <v>524</v>
      </c>
      <c r="L6" s="59">
        <v>6</v>
      </c>
    </row>
    <row r="7" spans="1:12" x14ac:dyDescent="0.2">
      <c r="A7" s="41" t="s">
        <v>481</v>
      </c>
      <c r="B7" s="84">
        <v>2</v>
      </c>
      <c r="C7" s="41" t="s">
        <v>522</v>
      </c>
      <c r="D7" s="84" t="s">
        <v>145</v>
      </c>
      <c r="E7" s="84">
        <v>4</v>
      </c>
      <c r="F7" s="84"/>
      <c r="G7" s="84">
        <v>50</v>
      </c>
      <c r="H7" s="45">
        <f t="shared" si="0"/>
        <v>5.5555555555555554</v>
      </c>
      <c r="J7" s="59" t="s">
        <v>388</v>
      </c>
      <c r="K7" s="59" t="s">
        <v>524</v>
      </c>
      <c r="L7" s="59">
        <v>12</v>
      </c>
    </row>
    <row r="8" spans="1:12" x14ac:dyDescent="0.2">
      <c r="A8" s="41" t="s">
        <v>481</v>
      </c>
      <c r="B8" s="84">
        <v>3</v>
      </c>
      <c r="C8" s="41" t="s">
        <v>522</v>
      </c>
      <c r="D8" s="84" t="s">
        <v>146</v>
      </c>
      <c r="E8" s="84">
        <v>3</v>
      </c>
      <c r="F8" s="84">
        <v>0.5</v>
      </c>
      <c r="G8" s="84">
        <v>56</v>
      </c>
      <c r="H8" s="45">
        <f t="shared" si="0"/>
        <v>6.2222222222222223</v>
      </c>
      <c r="J8" s="59" t="s">
        <v>391</v>
      </c>
      <c r="K8" s="59" t="s">
        <v>524</v>
      </c>
      <c r="L8" s="59">
        <v>13</v>
      </c>
    </row>
    <row r="9" spans="1:12" x14ac:dyDescent="0.2">
      <c r="A9" s="41" t="s">
        <v>481</v>
      </c>
      <c r="B9" s="84">
        <v>3</v>
      </c>
      <c r="C9" s="41" t="s">
        <v>522</v>
      </c>
      <c r="D9" s="84" t="s">
        <v>152</v>
      </c>
      <c r="E9" s="84">
        <v>3</v>
      </c>
      <c r="F9" s="84"/>
      <c r="G9" s="84">
        <v>56</v>
      </c>
      <c r="H9" s="45">
        <f t="shared" si="0"/>
        <v>6.2222222222222223</v>
      </c>
      <c r="J9" s="59" t="s">
        <v>392</v>
      </c>
      <c r="K9" s="59" t="s">
        <v>530</v>
      </c>
      <c r="L9" s="59">
        <v>16</v>
      </c>
    </row>
    <row r="10" spans="1:12" x14ac:dyDescent="0.2">
      <c r="A10" s="41" t="s">
        <v>481</v>
      </c>
      <c r="B10" s="84">
        <v>3</v>
      </c>
      <c r="C10" s="41" t="s">
        <v>522</v>
      </c>
      <c r="D10" s="84" t="s">
        <v>156</v>
      </c>
      <c r="E10" s="84">
        <v>3</v>
      </c>
      <c r="F10" s="84"/>
      <c r="G10" s="84">
        <v>56</v>
      </c>
      <c r="H10" s="45">
        <f t="shared" si="0"/>
        <v>6.2222222222222223</v>
      </c>
      <c r="J10" s="59" t="s">
        <v>393</v>
      </c>
      <c r="K10" s="59" t="s">
        <v>531</v>
      </c>
      <c r="L10" s="59">
        <v>11</v>
      </c>
    </row>
    <row r="11" spans="1:12" x14ac:dyDescent="0.2">
      <c r="A11" s="41" t="s">
        <v>481</v>
      </c>
      <c r="B11" s="84">
        <v>4</v>
      </c>
      <c r="C11" s="41" t="s">
        <v>522</v>
      </c>
      <c r="D11" s="84" t="s">
        <v>159</v>
      </c>
      <c r="E11" s="84">
        <v>6</v>
      </c>
      <c r="F11" s="84">
        <v>0.5</v>
      </c>
      <c r="G11" s="84">
        <v>45</v>
      </c>
      <c r="H11" s="45">
        <f t="shared" si="0"/>
        <v>5</v>
      </c>
      <c r="J11" s="59" t="s">
        <v>394</v>
      </c>
      <c r="K11" s="59" t="s">
        <v>524</v>
      </c>
      <c r="L11" s="59">
        <v>22</v>
      </c>
    </row>
    <row r="12" spans="1:12" x14ac:dyDescent="0.2">
      <c r="A12" s="41" t="s">
        <v>481</v>
      </c>
      <c r="B12" s="84">
        <v>4</v>
      </c>
      <c r="C12" s="41" t="s">
        <v>522</v>
      </c>
      <c r="D12" s="84" t="s">
        <v>170</v>
      </c>
      <c r="E12" s="84">
        <v>7</v>
      </c>
      <c r="F12" s="84">
        <v>0.75</v>
      </c>
      <c r="G12" s="84">
        <v>45</v>
      </c>
      <c r="H12" s="45">
        <f t="shared" si="0"/>
        <v>5</v>
      </c>
      <c r="J12" s="59" t="s">
        <v>395</v>
      </c>
      <c r="K12" s="59" t="s">
        <v>524</v>
      </c>
      <c r="L12" s="59">
        <v>19</v>
      </c>
    </row>
    <row r="13" spans="1:12" x14ac:dyDescent="0.2">
      <c r="A13" s="41" t="s">
        <v>481</v>
      </c>
      <c r="B13" s="84">
        <v>4</v>
      </c>
      <c r="C13" s="41" t="s">
        <v>522</v>
      </c>
      <c r="D13" s="84" t="s">
        <v>179</v>
      </c>
      <c r="E13" s="84">
        <v>4</v>
      </c>
      <c r="F13" s="84">
        <v>0.25</v>
      </c>
      <c r="G13" s="84">
        <v>45</v>
      </c>
      <c r="H13" s="45">
        <f t="shared" si="0"/>
        <v>5</v>
      </c>
      <c r="J13" s="59" t="s">
        <v>514</v>
      </c>
      <c r="K13" s="59" t="s">
        <v>487</v>
      </c>
      <c r="L13" s="59">
        <v>22</v>
      </c>
    </row>
    <row r="14" spans="1:12" x14ac:dyDescent="0.2">
      <c r="A14" s="41" t="s">
        <v>481</v>
      </c>
      <c r="B14" s="84">
        <v>4</v>
      </c>
      <c r="C14" s="41" t="s">
        <v>522</v>
      </c>
      <c r="D14" s="84" t="s">
        <v>187</v>
      </c>
      <c r="E14" s="84">
        <v>6</v>
      </c>
      <c r="F14" s="84"/>
      <c r="G14" s="84">
        <v>45</v>
      </c>
      <c r="H14" s="45">
        <f t="shared" si="0"/>
        <v>5</v>
      </c>
      <c r="J14" s="59" t="s">
        <v>396</v>
      </c>
      <c r="K14" s="59" t="s">
        <v>531</v>
      </c>
      <c r="L14" s="59">
        <v>26</v>
      </c>
    </row>
    <row r="15" spans="1:12" x14ac:dyDescent="0.2">
      <c r="A15" s="41" t="s">
        <v>481</v>
      </c>
      <c r="B15" s="84">
        <v>4</v>
      </c>
      <c r="C15" s="41" t="s">
        <v>522</v>
      </c>
      <c r="D15" s="84" t="s">
        <v>188</v>
      </c>
      <c r="E15" s="84">
        <v>8</v>
      </c>
      <c r="F15" s="84">
        <v>1</v>
      </c>
      <c r="G15" s="84">
        <v>45</v>
      </c>
      <c r="H15" s="45">
        <f t="shared" si="0"/>
        <v>5</v>
      </c>
      <c r="J15" s="59" t="s">
        <v>397</v>
      </c>
      <c r="K15" s="59" t="s">
        <v>531</v>
      </c>
      <c r="L15" s="59">
        <v>28</v>
      </c>
    </row>
    <row r="16" spans="1:12" x14ac:dyDescent="0.2">
      <c r="A16" s="41" t="s">
        <v>481</v>
      </c>
      <c r="B16" s="84">
        <v>6</v>
      </c>
      <c r="C16" s="41" t="s">
        <v>522</v>
      </c>
      <c r="D16" s="84" t="s">
        <v>197</v>
      </c>
      <c r="E16" s="84">
        <v>3</v>
      </c>
      <c r="F16" s="84"/>
      <c r="G16" s="84">
        <v>48</v>
      </c>
      <c r="H16" s="45">
        <f t="shared" si="0"/>
        <v>5.333333333333333</v>
      </c>
      <c r="J16" s="59" t="s">
        <v>398</v>
      </c>
      <c r="K16" s="59" t="s">
        <v>531</v>
      </c>
      <c r="L16" s="59">
        <v>26</v>
      </c>
    </row>
    <row r="17" spans="1:12" x14ac:dyDescent="0.2">
      <c r="A17" s="41" t="s">
        <v>481</v>
      </c>
      <c r="B17" s="84">
        <v>6</v>
      </c>
      <c r="C17" s="41" t="s">
        <v>522</v>
      </c>
      <c r="D17" s="84" t="s">
        <v>199</v>
      </c>
      <c r="E17" s="84">
        <v>4</v>
      </c>
      <c r="F17" s="84">
        <v>0.25</v>
      </c>
      <c r="G17" s="84">
        <v>48</v>
      </c>
      <c r="H17" s="45">
        <f t="shared" si="0"/>
        <v>5.333333333333333</v>
      </c>
      <c r="J17" s="59" t="s">
        <v>399</v>
      </c>
      <c r="K17" s="59" t="s">
        <v>532</v>
      </c>
      <c r="L17" s="59">
        <v>22</v>
      </c>
    </row>
    <row r="18" spans="1:12" x14ac:dyDescent="0.2">
      <c r="A18" s="44" t="s">
        <v>481</v>
      </c>
      <c r="B18" s="44">
        <v>2</v>
      </c>
      <c r="C18" s="44" t="s">
        <v>32</v>
      </c>
      <c r="D18" s="44" t="s">
        <v>120</v>
      </c>
      <c r="E18" s="44">
        <v>8</v>
      </c>
      <c r="F18" s="44">
        <v>0.5</v>
      </c>
      <c r="G18" s="44">
        <v>16</v>
      </c>
      <c r="H18" s="45">
        <f t="shared" si="0"/>
        <v>1.7777777777777777</v>
      </c>
    </row>
    <row r="19" spans="1:12" x14ac:dyDescent="0.2">
      <c r="A19" s="44" t="s">
        <v>481</v>
      </c>
      <c r="B19" s="44">
        <v>2</v>
      </c>
      <c r="C19" s="44" t="s">
        <v>32</v>
      </c>
      <c r="D19" s="44" t="s">
        <v>133</v>
      </c>
      <c r="E19" s="44">
        <v>3</v>
      </c>
      <c r="F19" s="44">
        <v>0.5</v>
      </c>
      <c r="G19" s="44">
        <v>16</v>
      </c>
      <c r="H19" s="45">
        <f t="shared" si="0"/>
        <v>1.7777777777777777</v>
      </c>
    </row>
    <row r="20" spans="1:12" x14ac:dyDescent="0.2">
      <c r="A20" s="44" t="s">
        <v>481</v>
      </c>
      <c r="B20" s="44">
        <v>3</v>
      </c>
      <c r="C20" s="44" t="s">
        <v>32</v>
      </c>
      <c r="D20" s="44" t="s">
        <v>138</v>
      </c>
      <c r="E20" s="44">
        <v>6</v>
      </c>
      <c r="F20" s="44">
        <v>0.25</v>
      </c>
      <c r="G20" s="44">
        <v>15</v>
      </c>
      <c r="H20" s="45">
        <f t="shared" si="0"/>
        <v>1.6666666666666667</v>
      </c>
    </row>
    <row r="21" spans="1:12" x14ac:dyDescent="0.2">
      <c r="A21" s="44" t="s">
        <v>481</v>
      </c>
      <c r="B21" s="44">
        <v>3</v>
      </c>
      <c r="C21" s="44" t="s">
        <v>32</v>
      </c>
      <c r="D21" s="44" t="s">
        <v>145</v>
      </c>
      <c r="E21" s="44">
        <v>4</v>
      </c>
      <c r="F21" s="44"/>
      <c r="G21" s="44">
        <v>15</v>
      </c>
      <c r="H21" s="45">
        <f t="shared" si="0"/>
        <v>1.6666666666666667</v>
      </c>
    </row>
    <row r="22" spans="1:12" x14ac:dyDescent="0.2">
      <c r="A22" s="44" t="s">
        <v>481</v>
      </c>
      <c r="B22" s="44">
        <v>4</v>
      </c>
      <c r="C22" s="44" t="s">
        <v>32</v>
      </c>
      <c r="D22" s="44" t="s">
        <v>152</v>
      </c>
      <c r="E22" s="44">
        <v>3</v>
      </c>
      <c r="F22" s="44"/>
      <c r="G22" s="44">
        <v>3</v>
      </c>
      <c r="H22" s="45">
        <v>1</v>
      </c>
    </row>
    <row r="23" spans="1:12" x14ac:dyDescent="0.2">
      <c r="A23" s="44" t="s">
        <v>481</v>
      </c>
      <c r="B23" s="44">
        <v>4</v>
      </c>
      <c r="C23" s="44" t="s">
        <v>32</v>
      </c>
      <c r="D23" s="44" t="s">
        <v>187</v>
      </c>
      <c r="E23" s="44">
        <v>6</v>
      </c>
      <c r="F23" s="44"/>
      <c r="G23" s="44">
        <v>3</v>
      </c>
      <c r="H23" s="45">
        <v>1</v>
      </c>
    </row>
    <row r="24" spans="1:12" x14ac:dyDescent="0.2">
      <c r="A24" s="44" t="s">
        <v>481</v>
      </c>
      <c r="B24" s="44">
        <v>5</v>
      </c>
      <c r="C24" s="44" t="s">
        <v>32</v>
      </c>
      <c r="D24" s="44" t="s">
        <v>146</v>
      </c>
      <c r="E24" s="44">
        <v>3</v>
      </c>
      <c r="F24" s="44">
        <v>0.5</v>
      </c>
      <c r="G24" s="44">
        <v>21</v>
      </c>
      <c r="H24" s="45">
        <f t="shared" si="0"/>
        <v>2.3333333333333335</v>
      </c>
    </row>
    <row r="25" spans="1:12" x14ac:dyDescent="0.2">
      <c r="A25" s="44" t="s">
        <v>481</v>
      </c>
      <c r="B25" s="44">
        <v>5</v>
      </c>
      <c r="C25" s="44" t="s">
        <v>32</v>
      </c>
      <c r="D25" s="44" t="s">
        <v>156</v>
      </c>
      <c r="E25" s="44">
        <v>3</v>
      </c>
      <c r="F25" s="44"/>
      <c r="G25" s="44">
        <v>21</v>
      </c>
      <c r="H25" s="45">
        <f t="shared" si="0"/>
        <v>2.3333333333333335</v>
      </c>
    </row>
    <row r="26" spans="1:12" x14ac:dyDescent="0.2">
      <c r="A26" s="44" t="s">
        <v>481</v>
      </c>
      <c r="B26" s="44">
        <v>6</v>
      </c>
      <c r="C26" s="44" t="s">
        <v>32</v>
      </c>
      <c r="D26" s="44" t="s">
        <v>159</v>
      </c>
      <c r="E26" s="44">
        <v>6</v>
      </c>
      <c r="F26" s="44">
        <v>0.5</v>
      </c>
      <c r="G26" s="44">
        <v>24</v>
      </c>
      <c r="H26" s="45">
        <f t="shared" si="0"/>
        <v>2.6666666666666665</v>
      </c>
    </row>
    <row r="27" spans="1:12" x14ac:dyDescent="0.2">
      <c r="A27" s="44" t="s">
        <v>481</v>
      </c>
      <c r="B27" s="44">
        <v>6</v>
      </c>
      <c r="C27" s="44" t="s">
        <v>32</v>
      </c>
      <c r="D27" s="44" t="s">
        <v>188</v>
      </c>
      <c r="E27" s="44">
        <v>8</v>
      </c>
      <c r="F27" s="44">
        <v>1</v>
      </c>
      <c r="G27" s="44">
        <v>24</v>
      </c>
      <c r="H27" s="45">
        <f t="shared" si="0"/>
        <v>2.6666666666666665</v>
      </c>
    </row>
    <row r="28" spans="1:12" x14ac:dyDescent="0.2">
      <c r="A28" s="44" t="s">
        <v>481</v>
      </c>
      <c r="B28" s="44">
        <v>10</v>
      </c>
      <c r="C28" s="44" t="s">
        <v>32</v>
      </c>
      <c r="D28" s="44" t="s">
        <v>197</v>
      </c>
      <c r="E28" s="44">
        <v>3</v>
      </c>
      <c r="F28" s="44"/>
      <c r="G28" s="44">
        <v>5</v>
      </c>
      <c r="H28" s="45">
        <f t="shared" si="0"/>
        <v>0.55555555555555558</v>
      </c>
    </row>
    <row r="29" spans="1:12" x14ac:dyDescent="0.2">
      <c r="A29" s="44" t="s">
        <v>481</v>
      </c>
      <c r="B29" s="44">
        <v>10</v>
      </c>
      <c r="C29" s="44" t="s">
        <v>32</v>
      </c>
      <c r="D29" s="44" t="s">
        <v>199</v>
      </c>
      <c r="E29" s="44">
        <v>4</v>
      </c>
      <c r="F29" s="44">
        <v>0.25</v>
      </c>
      <c r="G29" s="44">
        <v>5</v>
      </c>
      <c r="H29" s="45">
        <f t="shared" si="0"/>
        <v>0.55555555555555558</v>
      </c>
    </row>
    <row r="30" spans="1:12" x14ac:dyDescent="0.2">
      <c r="A30" s="44" t="s">
        <v>533</v>
      </c>
      <c r="B30" s="44">
        <v>5</v>
      </c>
      <c r="C30" s="44" t="s">
        <v>21</v>
      </c>
      <c r="D30" s="44" t="s">
        <v>534</v>
      </c>
      <c r="E30" s="44">
        <v>10</v>
      </c>
      <c r="F30" s="44"/>
      <c r="G30" s="44">
        <v>14</v>
      </c>
      <c r="H30" s="45">
        <f t="shared" si="0"/>
        <v>1.5555555555555556</v>
      </c>
    </row>
    <row r="31" spans="1:12" x14ac:dyDescent="0.2">
      <c r="A31" s="44" t="s">
        <v>533</v>
      </c>
      <c r="B31" s="44">
        <v>5</v>
      </c>
      <c r="C31" s="44" t="s">
        <v>21</v>
      </c>
      <c r="D31" s="44" t="s">
        <v>535</v>
      </c>
      <c r="E31" s="44">
        <v>10</v>
      </c>
      <c r="F31" s="44"/>
      <c r="G31" s="44">
        <v>14</v>
      </c>
      <c r="H31" s="45">
        <f t="shared" si="0"/>
        <v>1.5555555555555556</v>
      </c>
    </row>
    <row r="32" spans="1:12" x14ac:dyDescent="0.2">
      <c r="A32" s="44" t="s">
        <v>533</v>
      </c>
      <c r="B32" s="44">
        <v>5</v>
      </c>
      <c r="C32" s="44" t="s">
        <v>21</v>
      </c>
      <c r="D32" s="44" t="s">
        <v>536</v>
      </c>
      <c r="E32" s="44">
        <v>0.75</v>
      </c>
      <c r="F32" s="44"/>
      <c r="G32" s="44">
        <v>14</v>
      </c>
      <c r="H32" s="45">
        <f t="shared" si="0"/>
        <v>1.5555555555555556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A6B6-2B14-4F75-A3A3-093D08A1F03E}">
  <sheetPr codeName="Sheet5"/>
  <dimension ref="A1:AY18"/>
  <sheetViews>
    <sheetView zoomScale="49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2" max="2" width="20.5" customWidth="1"/>
    <col min="3" max="3" width="10.5" bestFit="1" customWidth="1"/>
  </cols>
  <sheetData>
    <row r="1" spans="1:51" x14ac:dyDescent="0.2">
      <c r="A1" s="1"/>
      <c r="K1" s="1050" t="s">
        <v>431</v>
      </c>
      <c r="L1" s="1050"/>
      <c r="M1" s="1050"/>
      <c r="N1" s="1050"/>
      <c r="O1" s="1050"/>
      <c r="P1" s="1050" t="s">
        <v>432</v>
      </c>
      <c r="Q1" s="1050"/>
      <c r="AM1" s="1045" t="s">
        <v>433</v>
      </c>
      <c r="AN1" s="1045"/>
      <c r="AO1" s="1045"/>
      <c r="AP1" s="1045"/>
      <c r="AQ1" s="1045"/>
      <c r="AR1" s="1045"/>
      <c r="AS1" s="1045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61" t="s">
        <v>400</v>
      </c>
      <c r="B3" s="12" t="s">
        <v>389</v>
      </c>
      <c r="C3" s="13">
        <v>15</v>
      </c>
      <c r="D3" s="14"/>
      <c r="E3" s="14"/>
      <c r="F3" s="14"/>
      <c r="G3" s="14"/>
      <c r="H3" s="14"/>
      <c r="I3" s="14"/>
      <c r="J3" s="14"/>
      <c r="K3" s="15" t="s">
        <v>106</v>
      </c>
      <c r="L3" s="15" t="s">
        <v>106</v>
      </c>
      <c r="M3" s="15" t="s">
        <v>106</v>
      </c>
      <c r="N3" s="15" t="s">
        <v>106</v>
      </c>
      <c r="O3" s="15" t="s">
        <v>106</v>
      </c>
      <c r="P3" s="85"/>
      <c r="Q3" s="85"/>
      <c r="R3" s="1046" t="s">
        <v>506</v>
      </c>
      <c r="S3" s="1046" t="s">
        <v>506</v>
      </c>
      <c r="T3" s="1046" t="s">
        <v>506</v>
      </c>
      <c r="U3" s="1046" t="s">
        <v>506</v>
      </c>
      <c r="V3" s="1046" t="s">
        <v>506</v>
      </c>
      <c r="W3" s="85"/>
      <c r="X3" s="85"/>
      <c r="Y3" s="1046" t="s">
        <v>537</v>
      </c>
      <c r="Z3" s="1046" t="s">
        <v>537</v>
      </c>
      <c r="AA3" s="1046" t="s">
        <v>537</v>
      </c>
      <c r="AB3" s="1046" t="s">
        <v>537</v>
      </c>
      <c r="AC3" s="1048" t="s">
        <v>538</v>
      </c>
      <c r="AD3" s="85"/>
      <c r="AE3" s="85"/>
      <c r="AF3" s="1046" t="s">
        <v>170</v>
      </c>
      <c r="AG3" s="1046" t="s">
        <v>170</v>
      </c>
      <c r="AH3" s="1046" t="s">
        <v>170</v>
      </c>
      <c r="AI3" s="1046" t="s">
        <v>170</v>
      </c>
      <c r="AJ3" s="15"/>
      <c r="AK3" s="85"/>
      <c r="AL3" s="85"/>
      <c r="AM3" s="15" t="s">
        <v>436</v>
      </c>
      <c r="AN3" s="15" t="s">
        <v>436</v>
      </c>
      <c r="AO3" s="15" t="s">
        <v>436</v>
      </c>
      <c r="AP3" s="15" t="s">
        <v>436</v>
      </c>
      <c r="AQ3" s="15" t="s">
        <v>436</v>
      </c>
      <c r="AR3" s="85"/>
      <c r="AS3" s="85"/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2" t="s">
        <v>400</v>
      </c>
      <c r="B4" s="17" t="s">
        <v>390</v>
      </c>
      <c r="C4" s="18">
        <v>15</v>
      </c>
      <c r="D4" s="19"/>
      <c r="E4" s="19"/>
      <c r="F4" s="19"/>
      <c r="G4" s="19"/>
      <c r="H4" s="19"/>
      <c r="I4" s="19"/>
      <c r="J4" s="19"/>
      <c r="K4" s="20" t="s">
        <v>539</v>
      </c>
      <c r="L4" s="20" t="s">
        <v>539</v>
      </c>
      <c r="M4" s="20" t="s">
        <v>539</v>
      </c>
      <c r="N4" s="20" t="s">
        <v>539</v>
      </c>
      <c r="O4" s="20" t="s">
        <v>539</v>
      </c>
      <c r="P4" s="86"/>
      <c r="Q4" s="86"/>
      <c r="R4" s="1047"/>
      <c r="S4" s="1047"/>
      <c r="T4" s="1051"/>
      <c r="U4" s="1051"/>
      <c r="V4" s="1051"/>
      <c r="W4" s="86"/>
      <c r="X4" s="86"/>
      <c r="Y4" s="1047"/>
      <c r="Z4" s="1047"/>
      <c r="AA4" s="1047"/>
      <c r="AB4" s="1047"/>
      <c r="AC4" s="1049"/>
      <c r="AD4" s="86"/>
      <c r="AE4" s="86"/>
      <c r="AF4" s="1047"/>
      <c r="AG4" s="1047"/>
      <c r="AH4" s="1047"/>
      <c r="AI4" s="1047"/>
      <c r="AJ4" s="20"/>
      <c r="AK4" s="86"/>
      <c r="AL4" s="86"/>
      <c r="AM4" s="20"/>
      <c r="AN4" s="20" t="s">
        <v>443</v>
      </c>
      <c r="AO4" s="20" t="s">
        <v>443</v>
      </c>
      <c r="AP4" s="20" t="s">
        <v>451</v>
      </c>
      <c r="AQ4" s="20" t="s">
        <v>451</v>
      </c>
      <c r="AR4" s="86"/>
      <c r="AS4" s="86"/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1" t="s">
        <v>401</v>
      </c>
      <c r="B5" s="12" t="s">
        <v>389</v>
      </c>
      <c r="C5" s="13">
        <v>15</v>
      </c>
      <c r="D5" s="14"/>
      <c r="E5" s="14"/>
      <c r="F5" s="14"/>
      <c r="G5" s="14"/>
      <c r="H5" s="14"/>
      <c r="I5" s="14"/>
      <c r="J5" s="14"/>
      <c r="K5" s="15" t="s">
        <v>133</v>
      </c>
      <c r="L5" s="15" t="s">
        <v>133</v>
      </c>
      <c r="M5" s="15" t="s">
        <v>133</v>
      </c>
      <c r="N5" s="15" t="s">
        <v>133</v>
      </c>
      <c r="O5" s="15" t="s">
        <v>133</v>
      </c>
      <c r="P5" s="85"/>
      <c r="Q5" s="85"/>
      <c r="R5" s="15" t="s">
        <v>133</v>
      </c>
      <c r="S5" s="1048" t="s">
        <v>538</v>
      </c>
      <c r="T5" s="87" t="s">
        <v>507</v>
      </c>
      <c r="U5" s="87" t="s">
        <v>507</v>
      </c>
      <c r="V5" s="1046" t="s">
        <v>540</v>
      </c>
      <c r="W5" s="85"/>
      <c r="X5" s="85"/>
      <c r="Y5" s="1046" t="s">
        <v>540</v>
      </c>
      <c r="Z5" s="1046" t="s">
        <v>540</v>
      </c>
      <c r="AA5" s="1046" t="s">
        <v>540</v>
      </c>
      <c r="AB5" s="1046" t="s">
        <v>540</v>
      </c>
      <c r="AC5" s="1046" t="s">
        <v>540</v>
      </c>
      <c r="AD5" s="85"/>
      <c r="AE5" s="85"/>
      <c r="AF5" s="15" t="s">
        <v>197</v>
      </c>
      <c r="AG5" s="15" t="s">
        <v>197</v>
      </c>
      <c r="AH5" s="15" t="s">
        <v>197</v>
      </c>
      <c r="AI5" s="15"/>
      <c r="AJ5" s="15"/>
      <c r="AK5" s="85"/>
      <c r="AL5" s="85"/>
      <c r="AM5" s="15" t="s">
        <v>439</v>
      </c>
      <c r="AN5" s="15" t="s">
        <v>439</v>
      </c>
      <c r="AO5" s="15" t="s">
        <v>439</v>
      </c>
      <c r="AP5" s="15" t="s">
        <v>443</v>
      </c>
      <c r="AQ5" s="15" t="s">
        <v>443</v>
      </c>
      <c r="AR5" s="85"/>
      <c r="AS5" s="85"/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2" t="s">
        <v>401</v>
      </c>
      <c r="B6" s="17" t="s">
        <v>390</v>
      </c>
      <c r="C6" s="18">
        <v>15</v>
      </c>
      <c r="D6" s="19"/>
      <c r="E6" s="19"/>
      <c r="F6" s="19"/>
      <c r="G6" s="19"/>
      <c r="H6" s="19"/>
      <c r="I6" s="19"/>
      <c r="J6" s="19"/>
      <c r="K6" s="20" t="s">
        <v>512</v>
      </c>
      <c r="L6" s="20" t="s">
        <v>512</v>
      </c>
      <c r="M6" s="20" t="s">
        <v>512</v>
      </c>
      <c r="N6" s="20" t="s">
        <v>512</v>
      </c>
      <c r="O6" s="20" t="s">
        <v>512</v>
      </c>
      <c r="P6" s="86"/>
      <c r="Q6" s="86"/>
      <c r="R6" s="20" t="s">
        <v>512</v>
      </c>
      <c r="S6" s="1049"/>
      <c r="T6" s="88" t="s">
        <v>507</v>
      </c>
      <c r="U6" s="88" t="s">
        <v>507</v>
      </c>
      <c r="V6" s="1047"/>
      <c r="W6" s="86"/>
      <c r="X6" s="86"/>
      <c r="Y6" s="1047"/>
      <c r="Z6" s="1047"/>
      <c r="AA6" s="1047"/>
      <c r="AB6" s="1047"/>
      <c r="AC6" s="1047"/>
      <c r="AD6" s="86"/>
      <c r="AE6" s="86"/>
      <c r="AF6" s="20" t="s">
        <v>502</v>
      </c>
      <c r="AG6" s="20" t="s">
        <v>502</v>
      </c>
      <c r="AH6" s="20" t="s">
        <v>502</v>
      </c>
      <c r="AI6" s="20"/>
      <c r="AJ6" s="20"/>
      <c r="AK6" s="86"/>
      <c r="AL6" s="86"/>
      <c r="AM6" s="20" t="s">
        <v>439</v>
      </c>
      <c r="AN6" s="20" t="s">
        <v>439</v>
      </c>
      <c r="AO6" s="20" t="s">
        <v>439</v>
      </c>
      <c r="AP6" s="20" t="s">
        <v>443</v>
      </c>
      <c r="AQ6" s="20" t="s">
        <v>443</v>
      </c>
      <c r="AR6" s="86"/>
      <c r="AS6" s="86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1" t="s">
        <v>402</v>
      </c>
      <c r="B7" s="12" t="s">
        <v>389</v>
      </c>
      <c r="C7" s="13">
        <v>10</v>
      </c>
      <c r="D7" s="14"/>
      <c r="E7" s="14"/>
      <c r="F7" s="14"/>
      <c r="G7" s="14"/>
      <c r="H7" s="14"/>
      <c r="I7" s="14"/>
      <c r="J7" s="14"/>
      <c r="K7" s="15" t="s">
        <v>541</v>
      </c>
      <c r="L7" s="15" t="s">
        <v>541</v>
      </c>
      <c r="M7" s="15" t="s">
        <v>541</v>
      </c>
      <c r="N7" s="15" t="s">
        <v>541</v>
      </c>
      <c r="O7" s="15" t="s">
        <v>541</v>
      </c>
      <c r="P7" s="85"/>
      <c r="Q7" s="85"/>
      <c r="R7" s="15" t="s">
        <v>541</v>
      </c>
      <c r="S7" s="15" t="s">
        <v>156</v>
      </c>
      <c r="T7" s="83" t="s">
        <v>156</v>
      </c>
      <c r="U7" s="83" t="s">
        <v>156</v>
      </c>
      <c r="V7" s="1048" t="s">
        <v>538</v>
      </c>
      <c r="W7" s="85"/>
      <c r="X7" s="85"/>
      <c r="Y7" s="15"/>
      <c r="Z7" s="15"/>
      <c r="AA7" s="15"/>
      <c r="AB7" s="15"/>
      <c r="AC7" s="15"/>
      <c r="AD7" s="85"/>
      <c r="AE7" s="85"/>
      <c r="AF7" s="15" t="s">
        <v>502</v>
      </c>
      <c r="AG7" s="15" t="s">
        <v>502</v>
      </c>
      <c r="AH7" s="15" t="s">
        <v>502</v>
      </c>
      <c r="AI7" s="15"/>
      <c r="AJ7" s="15"/>
      <c r="AK7" s="85"/>
      <c r="AL7" s="85"/>
      <c r="AM7" s="15" t="s">
        <v>448</v>
      </c>
      <c r="AN7" s="15" t="s">
        <v>448</v>
      </c>
      <c r="AO7" s="15" t="s">
        <v>448</v>
      </c>
      <c r="AP7" s="15" t="s">
        <v>451</v>
      </c>
      <c r="AQ7" s="15" t="s">
        <v>451</v>
      </c>
      <c r="AR7" s="85"/>
      <c r="AS7" s="85"/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2" t="s">
        <v>402</v>
      </c>
      <c r="B8" s="17" t="s">
        <v>390</v>
      </c>
      <c r="C8" s="18">
        <v>10</v>
      </c>
      <c r="D8" s="19"/>
      <c r="E8" s="19"/>
      <c r="F8" s="19"/>
      <c r="G8" s="19"/>
      <c r="H8" s="19"/>
      <c r="I8" s="19"/>
      <c r="J8" s="19"/>
      <c r="K8" s="20" t="s">
        <v>152</v>
      </c>
      <c r="L8" s="20" t="s">
        <v>152</v>
      </c>
      <c r="M8" s="20" t="s">
        <v>152</v>
      </c>
      <c r="N8" s="20" t="s">
        <v>152</v>
      </c>
      <c r="O8" s="20" t="s">
        <v>152</v>
      </c>
      <c r="P8" s="86"/>
      <c r="Q8" s="86"/>
      <c r="R8" s="20" t="s">
        <v>152</v>
      </c>
      <c r="S8" s="20" t="s">
        <v>156</v>
      </c>
      <c r="T8" s="20" t="s">
        <v>156</v>
      </c>
      <c r="U8" s="20" t="s">
        <v>156</v>
      </c>
      <c r="V8" s="1049"/>
      <c r="W8" s="86"/>
      <c r="X8" s="86"/>
      <c r="Y8" s="20"/>
      <c r="Z8" s="20"/>
      <c r="AA8" s="20"/>
      <c r="AB8" s="20"/>
      <c r="AC8" s="20"/>
      <c r="AD8" s="86"/>
      <c r="AE8" s="86"/>
      <c r="AF8" s="20" t="s">
        <v>197</v>
      </c>
      <c r="AG8" s="20" t="s">
        <v>197</v>
      </c>
      <c r="AH8" s="20" t="s">
        <v>197</v>
      </c>
      <c r="AI8" s="20"/>
      <c r="AJ8" s="20"/>
      <c r="AK8" s="86"/>
      <c r="AL8" s="86"/>
      <c r="AM8" s="20" t="s">
        <v>448</v>
      </c>
      <c r="AN8" s="20" t="s">
        <v>448</v>
      </c>
      <c r="AO8" s="20" t="s">
        <v>448</v>
      </c>
      <c r="AP8" s="20"/>
      <c r="AQ8" s="20"/>
      <c r="AR8" s="86"/>
      <c r="AS8" s="86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1" t="s">
        <v>403</v>
      </c>
      <c r="B9" s="12" t="s">
        <v>389</v>
      </c>
      <c r="C9" s="13">
        <v>11</v>
      </c>
      <c r="D9" s="14"/>
      <c r="E9" s="14"/>
      <c r="F9" s="14"/>
      <c r="G9" s="14"/>
      <c r="H9" s="14"/>
      <c r="I9" s="14"/>
      <c r="J9" s="14"/>
      <c r="K9" s="1046" t="s">
        <v>542</v>
      </c>
      <c r="L9" s="1046" t="s">
        <v>542</v>
      </c>
      <c r="M9" s="1046" t="s">
        <v>542</v>
      </c>
      <c r="N9" s="1046" t="s">
        <v>542</v>
      </c>
      <c r="O9" s="1048" t="s">
        <v>538</v>
      </c>
      <c r="P9" s="85"/>
      <c r="Q9" s="85"/>
      <c r="R9" s="15"/>
      <c r="S9" s="15"/>
      <c r="T9" s="15"/>
      <c r="U9" s="15"/>
      <c r="V9" s="15"/>
      <c r="W9" s="85"/>
      <c r="X9" s="85"/>
      <c r="Y9" s="15"/>
      <c r="Z9" s="15"/>
      <c r="AA9" s="15"/>
      <c r="AB9" s="15"/>
      <c r="AC9" s="15"/>
      <c r="AD9" s="85"/>
      <c r="AE9" s="85"/>
      <c r="AF9" s="15"/>
      <c r="AG9" s="15"/>
      <c r="AH9" s="15"/>
      <c r="AI9" s="15"/>
      <c r="AJ9" s="15"/>
      <c r="AK9" s="85"/>
      <c r="AL9" s="85"/>
      <c r="AM9" s="15"/>
      <c r="AN9" s="15"/>
      <c r="AO9" s="15"/>
      <c r="AP9" s="15"/>
      <c r="AQ9" s="15"/>
      <c r="AR9" s="85"/>
      <c r="AS9" s="85"/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2" t="s">
        <v>403</v>
      </c>
      <c r="B10" s="17" t="s">
        <v>390</v>
      </c>
      <c r="C10" s="18">
        <v>11</v>
      </c>
      <c r="D10" s="19"/>
      <c r="E10" s="19"/>
      <c r="F10" s="19"/>
      <c r="G10" s="19"/>
      <c r="H10" s="19"/>
      <c r="I10" s="19"/>
      <c r="J10" s="19"/>
      <c r="K10" s="1047"/>
      <c r="L10" s="1047"/>
      <c r="M10" s="1047"/>
      <c r="N10" s="1047"/>
      <c r="O10" s="1049"/>
      <c r="P10" s="86"/>
      <c r="Q10" s="86"/>
      <c r="R10" s="20"/>
      <c r="S10" s="20"/>
      <c r="T10" s="20"/>
      <c r="U10" s="20"/>
      <c r="V10" s="20"/>
      <c r="W10" s="86"/>
      <c r="X10" s="86"/>
      <c r="Y10" s="20"/>
      <c r="Z10" s="20"/>
      <c r="AA10" s="20"/>
      <c r="AB10" s="20"/>
      <c r="AC10" s="20"/>
      <c r="AD10" s="86"/>
      <c r="AE10" s="86"/>
      <c r="AF10" s="20"/>
      <c r="AG10" s="20"/>
      <c r="AH10" s="20"/>
      <c r="AI10" s="20"/>
      <c r="AJ10" s="20"/>
      <c r="AK10" s="86"/>
      <c r="AL10" s="86"/>
      <c r="AM10" s="20"/>
      <c r="AN10" s="20"/>
      <c r="AO10" s="20"/>
      <c r="AP10" s="20"/>
      <c r="AQ10" s="20"/>
      <c r="AR10" s="86"/>
      <c r="AS10" s="86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1" t="s">
        <v>404</v>
      </c>
      <c r="B11" s="12" t="s">
        <v>389</v>
      </c>
      <c r="C11" s="13">
        <v>10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85"/>
      <c r="Q11" s="85"/>
      <c r="R11" s="15"/>
      <c r="S11" s="15"/>
      <c r="T11" s="15"/>
      <c r="U11" s="15"/>
      <c r="V11" s="15"/>
      <c r="W11" s="85"/>
      <c r="X11" s="85"/>
      <c r="Y11" s="15"/>
      <c r="Z11" s="15"/>
      <c r="AA11" s="15"/>
      <c r="AB11" s="15"/>
      <c r="AC11" s="15"/>
      <c r="AD11" s="85"/>
      <c r="AE11" s="85"/>
      <c r="AF11" s="15"/>
      <c r="AG11" s="15"/>
      <c r="AH11" s="15"/>
      <c r="AI11" s="15"/>
      <c r="AJ11" s="15"/>
      <c r="AK11" s="85"/>
      <c r="AL11" s="85"/>
      <c r="AM11" s="15"/>
      <c r="AN11" s="15"/>
      <c r="AO11" s="15"/>
      <c r="AP11" s="15"/>
      <c r="AQ11" s="15"/>
      <c r="AR11" s="85"/>
      <c r="AS11" s="85"/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2" t="s">
        <v>404</v>
      </c>
      <c r="B12" s="17" t="s">
        <v>390</v>
      </c>
      <c r="C12" s="18">
        <v>10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86"/>
      <c r="Q12" s="86"/>
      <c r="R12" s="20"/>
      <c r="S12" s="20"/>
      <c r="T12" s="20"/>
      <c r="U12" s="20"/>
      <c r="V12" s="20"/>
      <c r="W12" s="86"/>
      <c r="X12" s="86"/>
      <c r="Y12" s="20"/>
      <c r="Z12" s="20"/>
      <c r="AA12" s="20"/>
      <c r="AB12" s="20"/>
      <c r="AC12" s="20"/>
      <c r="AD12" s="86"/>
      <c r="AE12" s="86"/>
      <c r="AF12" s="20"/>
      <c r="AG12" s="20"/>
      <c r="AH12" s="20"/>
      <c r="AI12" s="20"/>
      <c r="AJ12" s="20"/>
      <c r="AK12" s="86"/>
      <c r="AL12" s="86"/>
      <c r="AM12" s="20"/>
      <c r="AN12" s="20"/>
      <c r="AO12" s="20"/>
      <c r="AP12" s="20"/>
      <c r="AQ12" s="20"/>
      <c r="AR12" s="86"/>
      <c r="AS12" s="86"/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1" t="s">
        <v>405</v>
      </c>
      <c r="B13" s="12" t="s">
        <v>389</v>
      </c>
      <c r="C13" s="13">
        <v>10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85"/>
      <c r="Q13" s="85"/>
      <c r="R13" s="15"/>
      <c r="S13" s="15"/>
      <c r="T13" s="15"/>
      <c r="U13" s="15"/>
      <c r="V13" s="15"/>
      <c r="W13" s="85"/>
      <c r="X13" s="85"/>
      <c r="Y13" s="15"/>
      <c r="Z13" s="15"/>
      <c r="AA13" s="15"/>
      <c r="AB13" s="15"/>
      <c r="AC13" s="15"/>
      <c r="AD13" s="85"/>
      <c r="AE13" s="85"/>
      <c r="AF13" s="15"/>
      <c r="AG13" s="15"/>
      <c r="AH13" s="15"/>
      <c r="AI13" s="15"/>
      <c r="AJ13" s="15"/>
      <c r="AK13" s="85"/>
      <c r="AL13" s="85"/>
      <c r="AM13" s="15"/>
      <c r="AN13" s="15"/>
      <c r="AO13" s="15"/>
      <c r="AP13" s="15"/>
      <c r="AQ13" s="15"/>
      <c r="AR13" s="85"/>
      <c r="AS13" s="8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2" t="s">
        <v>405</v>
      </c>
      <c r="B14" s="17" t="s">
        <v>390</v>
      </c>
      <c r="C14" s="18">
        <v>10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86"/>
      <c r="Q14" s="86"/>
      <c r="R14" s="20"/>
      <c r="S14" s="20"/>
      <c r="T14" s="20"/>
      <c r="U14" s="20"/>
      <c r="V14" s="20"/>
      <c r="W14" s="86"/>
      <c r="X14" s="86"/>
      <c r="Y14" s="20"/>
      <c r="Z14" s="20"/>
      <c r="AA14" s="20"/>
      <c r="AB14" s="20"/>
      <c r="AC14" s="20"/>
      <c r="AD14" s="86"/>
      <c r="AE14" s="86"/>
      <c r="AF14" s="20"/>
      <c r="AG14" s="20"/>
      <c r="AH14" s="20"/>
      <c r="AI14" s="20"/>
      <c r="AJ14" s="20"/>
      <c r="AK14" s="86"/>
      <c r="AL14" s="86"/>
      <c r="AM14" s="20"/>
      <c r="AN14" s="20"/>
      <c r="AO14" s="20"/>
      <c r="AP14" s="20"/>
      <c r="AQ14" s="20"/>
      <c r="AR14" s="86"/>
      <c r="AS14" s="86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61" t="s">
        <v>543</v>
      </c>
      <c r="B15" s="12" t="s">
        <v>389</v>
      </c>
      <c r="C15" s="13">
        <v>7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85"/>
      <c r="Q15" s="85"/>
      <c r="R15" s="15"/>
      <c r="S15" s="15"/>
      <c r="T15" s="15"/>
      <c r="U15" s="15"/>
      <c r="V15" s="15"/>
      <c r="W15" s="85"/>
      <c r="X15" s="85"/>
      <c r="Y15" s="15"/>
      <c r="Z15" s="15"/>
      <c r="AA15" s="15"/>
      <c r="AB15" s="15"/>
      <c r="AC15" s="15"/>
      <c r="AD15" s="85"/>
      <c r="AE15" s="85"/>
      <c r="AF15" s="15"/>
      <c r="AG15" s="15"/>
      <c r="AH15" s="15"/>
      <c r="AI15" s="15"/>
      <c r="AJ15" s="15"/>
      <c r="AK15" s="85"/>
      <c r="AL15" s="85"/>
      <c r="AM15" s="15"/>
      <c r="AN15" s="15"/>
      <c r="AO15" s="15"/>
      <c r="AP15" s="15"/>
      <c r="AQ15" s="15"/>
      <c r="AR15" s="85"/>
      <c r="AS15" s="8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62" t="s">
        <v>543</v>
      </c>
      <c r="B16" s="17" t="s">
        <v>390</v>
      </c>
      <c r="C16" s="18">
        <v>7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86"/>
      <c r="Q16" s="86"/>
      <c r="R16" s="20"/>
      <c r="S16" s="20"/>
      <c r="T16" s="20"/>
      <c r="U16" s="20"/>
      <c r="V16" s="20"/>
      <c r="W16" s="86"/>
      <c r="X16" s="86"/>
      <c r="Y16" s="20"/>
      <c r="Z16" s="20"/>
      <c r="AA16" s="20"/>
      <c r="AB16" s="20"/>
      <c r="AC16" s="20"/>
      <c r="AD16" s="86"/>
      <c r="AE16" s="86"/>
      <c r="AF16" s="20"/>
      <c r="AG16" s="20"/>
      <c r="AH16" s="20"/>
      <c r="AI16" s="20"/>
      <c r="AJ16" s="20"/>
      <c r="AK16" s="86"/>
      <c r="AL16" s="86"/>
      <c r="AM16" s="20"/>
      <c r="AN16" s="20"/>
      <c r="AO16" s="20"/>
      <c r="AP16" s="20"/>
      <c r="AQ16" s="20"/>
      <c r="AR16" s="86"/>
      <c r="AS16" s="86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61" t="s">
        <v>544</v>
      </c>
      <c r="B17" s="12" t="s">
        <v>389</v>
      </c>
      <c r="C17" s="13">
        <v>7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85"/>
      <c r="Q17" s="85"/>
      <c r="R17" s="15"/>
      <c r="S17" s="15"/>
      <c r="T17" s="15"/>
      <c r="U17" s="15"/>
      <c r="V17" s="15"/>
      <c r="W17" s="85"/>
      <c r="X17" s="85"/>
      <c r="Y17" s="15"/>
      <c r="Z17" s="15"/>
      <c r="AA17" s="15"/>
      <c r="AB17" s="15"/>
      <c r="AC17" s="15"/>
      <c r="AD17" s="85"/>
      <c r="AE17" s="85"/>
      <c r="AF17" s="15"/>
      <c r="AG17" s="15"/>
      <c r="AH17" s="15"/>
      <c r="AI17" s="15"/>
      <c r="AJ17" s="15"/>
      <c r="AK17" s="85"/>
      <c r="AL17" s="85"/>
      <c r="AM17" s="15"/>
      <c r="AN17" s="15"/>
      <c r="AO17" s="15"/>
      <c r="AP17" s="15"/>
      <c r="AQ17" s="15"/>
      <c r="AR17" s="85"/>
      <c r="AS17" s="8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2" t="s">
        <v>544</v>
      </c>
      <c r="B18" s="17" t="s">
        <v>390</v>
      </c>
      <c r="C18" s="18">
        <v>7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86"/>
      <c r="Q18" s="86"/>
      <c r="R18" s="20"/>
      <c r="S18" s="20"/>
      <c r="T18" s="20"/>
      <c r="U18" s="20"/>
      <c r="V18" s="20"/>
      <c r="W18" s="86"/>
      <c r="X18" s="86"/>
      <c r="Y18" s="20"/>
      <c r="Z18" s="20"/>
      <c r="AA18" s="20"/>
      <c r="AB18" s="20"/>
      <c r="AC18" s="20"/>
      <c r="AD18" s="86"/>
      <c r="AE18" s="86"/>
      <c r="AF18" s="20"/>
      <c r="AG18" s="20"/>
      <c r="AH18" s="20"/>
      <c r="AI18" s="20"/>
      <c r="AJ18" s="20"/>
      <c r="AK18" s="86"/>
      <c r="AL18" s="86"/>
      <c r="AM18" s="20"/>
      <c r="AN18" s="20"/>
      <c r="AO18" s="20"/>
      <c r="AP18" s="20"/>
      <c r="AQ18" s="20"/>
      <c r="AR18" s="86"/>
      <c r="AS18" s="86"/>
      <c r="AT18" s="21"/>
      <c r="AU18" s="21"/>
      <c r="AV18" s="21"/>
      <c r="AW18" s="21"/>
      <c r="AX18" s="21"/>
      <c r="AY18" s="21"/>
    </row>
  </sheetData>
  <mergeCells count="30">
    <mergeCell ref="K1:O1"/>
    <mergeCell ref="P1:Q1"/>
    <mergeCell ref="AM1:AS1"/>
    <mergeCell ref="R3:R4"/>
    <mergeCell ref="S3:S4"/>
    <mergeCell ref="T3:T4"/>
    <mergeCell ref="U3:U4"/>
    <mergeCell ref="V3:V4"/>
    <mergeCell ref="Y3:Y4"/>
    <mergeCell ref="Z3:Z4"/>
    <mergeCell ref="AH3:AH4"/>
    <mergeCell ref="AI3:AI4"/>
    <mergeCell ref="AC3:AC4"/>
    <mergeCell ref="V7:V8"/>
    <mergeCell ref="AA3:AA4"/>
    <mergeCell ref="AB3:AB4"/>
    <mergeCell ref="AF3:AF4"/>
    <mergeCell ref="AG3:AG4"/>
    <mergeCell ref="V5:V6"/>
    <mergeCell ref="Y5:Y6"/>
    <mergeCell ref="Z5:Z6"/>
    <mergeCell ref="AA5:AA6"/>
    <mergeCell ref="AB5:AB6"/>
    <mergeCell ref="AC5:AC6"/>
    <mergeCell ref="S5:S6"/>
    <mergeCell ref="K9:K10"/>
    <mergeCell ref="L9:L10"/>
    <mergeCell ref="M9:M10"/>
    <mergeCell ref="N9:N10"/>
    <mergeCell ref="O9:O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558-76AC-4FBD-A483-FBA031452824}">
  <sheetPr codeName="Sheet6"/>
  <dimension ref="A1:M31"/>
  <sheetViews>
    <sheetView zoomScale="62" workbookViewId="0">
      <selection activeCell="A2" sqref="A2"/>
    </sheetView>
  </sheetViews>
  <sheetFormatPr baseColWidth="10" defaultColWidth="8.83203125" defaultRowHeight="15" x14ac:dyDescent="0.2"/>
  <cols>
    <col min="4" max="4" width="52.5" bestFit="1" customWidth="1"/>
    <col min="7" max="7" width="11.5" customWidth="1"/>
    <col min="8" max="8" width="10.5" customWidth="1"/>
    <col min="9" max="9" width="14" customWidth="1"/>
    <col min="10" max="10" width="8.5" customWidth="1"/>
    <col min="11" max="11" width="14.83203125" customWidth="1"/>
    <col min="12" max="12" width="27.5" bestFit="1" customWidth="1"/>
    <col min="13" max="13" width="11.5" customWidth="1"/>
  </cols>
  <sheetData>
    <row r="1" spans="1:13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545</v>
      </c>
      <c r="F1" s="60" t="s">
        <v>5</v>
      </c>
      <c r="G1" s="60" t="s">
        <v>521</v>
      </c>
      <c r="H1" s="60" t="s">
        <v>476</v>
      </c>
      <c r="I1" s="40" t="s">
        <v>477</v>
      </c>
      <c r="K1" s="60" t="s">
        <v>478</v>
      </c>
      <c r="L1" s="36" t="s">
        <v>479</v>
      </c>
      <c r="M1" s="60" t="s">
        <v>480</v>
      </c>
    </row>
    <row r="2" spans="1:13" x14ac:dyDescent="0.2">
      <c r="A2" s="41" t="s">
        <v>481</v>
      </c>
      <c r="B2" s="44">
        <v>1</v>
      </c>
      <c r="C2" s="41" t="s">
        <v>522</v>
      </c>
      <c r="D2" s="41" t="s">
        <v>106</v>
      </c>
      <c r="E2" s="41" t="s">
        <v>546</v>
      </c>
      <c r="F2" s="44">
        <v>3</v>
      </c>
      <c r="G2" s="59">
        <v>0.5</v>
      </c>
      <c r="H2" s="58">
        <v>48</v>
      </c>
      <c r="I2" s="45">
        <f>H2/9</f>
        <v>5.333333333333333</v>
      </c>
      <c r="K2" s="59" t="s">
        <v>547</v>
      </c>
      <c r="L2" s="78" t="s">
        <v>548</v>
      </c>
      <c r="M2" s="59">
        <v>5</v>
      </c>
    </row>
    <row r="3" spans="1:13" x14ac:dyDescent="0.2">
      <c r="A3" s="41" t="s">
        <v>481</v>
      </c>
      <c r="B3" s="44">
        <v>1</v>
      </c>
      <c r="C3" s="41" t="s">
        <v>522</v>
      </c>
      <c r="D3" s="44" t="s">
        <v>120</v>
      </c>
      <c r="E3" s="41" t="s">
        <v>546</v>
      </c>
      <c r="F3" s="44">
        <v>8</v>
      </c>
      <c r="G3" s="59">
        <v>0.5</v>
      </c>
      <c r="H3" s="59">
        <v>48</v>
      </c>
      <c r="I3" s="45">
        <f t="shared" ref="I3:I17" si="0">H3/9</f>
        <v>5.333333333333333</v>
      </c>
      <c r="K3" s="59" t="s">
        <v>547</v>
      </c>
      <c r="L3" s="78" t="s">
        <v>549</v>
      </c>
      <c r="M3" s="59">
        <v>7</v>
      </c>
    </row>
    <row r="4" spans="1:13" x14ac:dyDescent="0.2">
      <c r="A4" s="41" t="s">
        <v>481</v>
      </c>
      <c r="B4" s="44">
        <v>1</v>
      </c>
      <c r="C4" s="41" t="s">
        <v>522</v>
      </c>
      <c r="D4" s="44" t="s">
        <v>130</v>
      </c>
      <c r="E4" s="41" t="s">
        <v>546</v>
      </c>
      <c r="F4" s="44">
        <v>2</v>
      </c>
      <c r="G4" s="59">
        <v>0.5</v>
      </c>
      <c r="H4" s="59">
        <v>48</v>
      </c>
      <c r="I4" s="45">
        <f t="shared" si="0"/>
        <v>5.333333333333333</v>
      </c>
      <c r="K4" s="59" t="s">
        <v>547</v>
      </c>
      <c r="L4" s="78" t="s">
        <v>484</v>
      </c>
      <c r="M4" s="59">
        <v>7</v>
      </c>
    </row>
    <row r="5" spans="1:13" x14ac:dyDescent="0.2">
      <c r="A5" s="41" t="s">
        <v>481</v>
      </c>
      <c r="B5" s="44">
        <v>2</v>
      </c>
      <c r="C5" s="41" t="s">
        <v>522</v>
      </c>
      <c r="D5" s="44" t="s">
        <v>133</v>
      </c>
      <c r="E5" s="41" t="s">
        <v>546</v>
      </c>
      <c r="F5" s="44">
        <v>3</v>
      </c>
      <c r="G5" s="59">
        <v>0.5</v>
      </c>
      <c r="H5" s="59">
        <v>50</v>
      </c>
      <c r="I5" s="45">
        <f t="shared" si="0"/>
        <v>5.5555555555555554</v>
      </c>
      <c r="K5" s="59" t="s">
        <v>550</v>
      </c>
      <c r="L5" s="78" t="s">
        <v>551</v>
      </c>
      <c r="M5" s="59">
        <v>4</v>
      </c>
    </row>
    <row r="6" spans="1:13" x14ac:dyDescent="0.2">
      <c r="A6" s="41" t="s">
        <v>481</v>
      </c>
      <c r="B6" s="44">
        <v>2</v>
      </c>
      <c r="C6" s="41" t="s">
        <v>522</v>
      </c>
      <c r="D6" s="44" t="s">
        <v>138</v>
      </c>
      <c r="E6" s="41" t="s">
        <v>546</v>
      </c>
      <c r="F6" s="44">
        <v>6</v>
      </c>
      <c r="G6" s="59">
        <v>0.25</v>
      </c>
      <c r="H6" s="59">
        <v>50</v>
      </c>
      <c r="I6" s="45">
        <f t="shared" si="0"/>
        <v>5.5555555555555554</v>
      </c>
      <c r="K6" s="59" t="s">
        <v>552</v>
      </c>
      <c r="L6" s="78" t="s">
        <v>553</v>
      </c>
      <c r="M6" s="59">
        <v>5</v>
      </c>
    </row>
    <row r="7" spans="1:13" x14ac:dyDescent="0.2">
      <c r="A7" s="41" t="s">
        <v>481</v>
      </c>
      <c r="B7" s="44">
        <v>2</v>
      </c>
      <c r="C7" s="41" t="s">
        <v>522</v>
      </c>
      <c r="D7" s="44" t="s">
        <v>145</v>
      </c>
      <c r="E7" s="41" t="s">
        <v>546</v>
      </c>
      <c r="F7" s="44">
        <v>4</v>
      </c>
      <c r="G7" s="59"/>
      <c r="H7" s="59">
        <v>50</v>
      </c>
      <c r="I7" s="45">
        <f t="shared" si="0"/>
        <v>5.5555555555555554</v>
      </c>
      <c r="K7" s="59" t="s">
        <v>554</v>
      </c>
      <c r="L7" s="78" t="s">
        <v>555</v>
      </c>
      <c r="M7" s="59">
        <v>0</v>
      </c>
    </row>
    <row r="8" spans="1:13" x14ac:dyDescent="0.2">
      <c r="A8" s="41" t="s">
        <v>481</v>
      </c>
      <c r="B8" s="44">
        <v>3</v>
      </c>
      <c r="C8" s="41" t="s">
        <v>522</v>
      </c>
      <c r="D8" s="44" t="s">
        <v>146</v>
      </c>
      <c r="E8" s="41" t="s">
        <v>546</v>
      </c>
      <c r="F8" s="44">
        <v>3</v>
      </c>
      <c r="G8" s="59">
        <v>0.5</v>
      </c>
      <c r="H8" s="59">
        <v>54</v>
      </c>
      <c r="I8" s="45">
        <f t="shared" si="0"/>
        <v>6</v>
      </c>
      <c r="K8" s="59" t="s">
        <v>556</v>
      </c>
      <c r="L8" s="78" t="s">
        <v>557</v>
      </c>
      <c r="M8" s="59">
        <v>6</v>
      </c>
    </row>
    <row r="9" spans="1:13" x14ac:dyDescent="0.2">
      <c r="A9" s="41" t="s">
        <v>481</v>
      </c>
      <c r="B9" s="44">
        <v>3</v>
      </c>
      <c r="C9" s="41" t="s">
        <v>522</v>
      </c>
      <c r="D9" s="44" t="s">
        <v>152</v>
      </c>
      <c r="E9" s="41" t="s">
        <v>546</v>
      </c>
      <c r="F9" s="44">
        <v>3</v>
      </c>
      <c r="G9" s="59"/>
      <c r="H9" s="59">
        <v>54</v>
      </c>
      <c r="I9" s="45">
        <f t="shared" si="0"/>
        <v>6</v>
      </c>
      <c r="K9" s="59" t="s">
        <v>556</v>
      </c>
      <c r="L9" s="78" t="s">
        <v>558</v>
      </c>
      <c r="M9" s="59">
        <v>0</v>
      </c>
    </row>
    <row r="10" spans="1:13" x14ac:dyDescent="0.2">
      <c r="A10" s="41" t="s">
        <v>481</v>
      </c>
      <c r="B10" s="44">
        <v>3</v>
      </c>
      <c r="C10" s="41" t="s">
        <v>522</v>
      </c>
      <c r="D10" s="44" t="s">
        <v>156</v>
      </c>
      <c r="E10" s="41" t="s">
        <v>546</v>
      </c>
      <c r="F10" s="44">
        <v>3</v>
      </c>
      <c r="G10" s="59"/>
      <c r="H10" s="59">
        <v>54</v>
      </c>
      <c r="I10" s="45">
        <f t="shared" si="0"/>
        <v>6</v>
      </c>
      <c r="K10" s="59" t="s">
        <v>559</v>
      </c>
      <c r="L10" s="78" t="s">
        <v>560</v>
      </c>
      <c r="M10" s="59">
        <v>1</v>
      </c>
    </row>
    <row r="11" spans="1:13" x14ac:dyDescent="0.2">
      <c r="A11" s="41" t="s">
        <v>481</v>
      </c>
      <c r="B11" s="44">
        <v>4</v>
      </c>
      <c r="C11" s="41" t="s">
        <v>522</v>
      </c>
      <c r="D11" s="44" t="s">
        <v>159</v>
      </c>
      <c r="E11" s="41" t="s">
        <v>546</v>
      </c>
      <c r="F11" s="44">
        <v>6</v>
      </c>
      <c r="G11" s="59">
        <v>0.5</v>
      </c>
      <c r="H11" s="59">
        <v>34</v>
      </c>
      <c r="I11" s="45">
        <f t="shared" si="0"/>
        <v>3.7777777777777777</v>
      </c>
      <c r="K11" s="59" t="s">
        <v>561</v>
      </c>
      <c r="L11" s="78" t="s">
        <v>562</v>
      </c>
      <c r="M11" s="59">
        <v>0</v>
      </c>
    </row>
    <row r="12" spans="1:13" x14ac:dyDescent="0.2">
      <c r="A12" s="41" t="s">
        <v>481</v>
      </c>
      <c r="B12" s="44">
        <v>4</v>
      </c>
      <c r="C12" s="41" t="s">
        <v>522</v>
      </c>
      <c r="D12" s="44" t="s">
        <v>170</v>
      </c>
      <c r="E12" s="41" t="s">
        <v>546</v>
      </c>
      <c r="F12" s="44">
        <v>7</v>
      </c>
      <c r="G12" s="59">
        <v>0.75</v>
      </c>
      <c r="H12" s="59">
        <v>34</v>
      </c>
      <c r="I12" s="45">
        <f t="shared" si="0"/>
        <v>3.7777777777777777</v>
      </c>
      <c r="K12" s="59" t="s">
        <v>563</v>
      </c>
      <c r="L12" s="78" t="s">
        <v>564</v>
      </c>
      <c r="M12" s="59">
        <v>0</v>
      </c>
    </row>
    <row r="13" spans="1:13" x14ac:dyDescent="0.2">
      <c r="A13" s="41" t="s">
        <v>481</v>
      </c>
      <c r="B13" s="44">
        <v>4</v>
      </c>
      <c r="C13" s="41" t="s">
        <v>522</v>
      </c>
      <c r="D13" s="44" t="s">
        <v>179</v>
      </c>
      <c r="E13" s="41" t="s">
        <v>546</v>
      </c>
      <c r="F13" s="44">
        <v>4</v>
      </c>
      <c r="G13" s="59">
        <v>0.25</v>
      </c>
      <c r="H13" s="59">
        <v>34</v>
      </c>
      <c r="I13" s="45">
        <f t="shared" si="0"/>
        <v>3.7777777777777777</v>
      </c>
      <c r="K13" s="59" t="s">
        <v>565</v>
      </c>
      <c r="L13" s="78" t="s">
        <v>564</v>
      </c>
      <c r="M13" s="59">
        <v>0</v>
      </c>
    </row>
    <row r="14" spans="1:13" x14ac:dyDescent="0.2">
      <c r="A14" s="41" t="s">
        <v>481</v>
      </c>
      <c r="B14" s="44">
        <v>4</v>
      </c>
      <c r="C14" s="41" t="s">
        <v>522</v>
      </c>
      <c r="D14" s="44" t="s">
        <v>187</v>
      </c>
      <c r="E14" s="41" t="s">
        <v>546</v>
      </c>
      <c r="F14" s="44">
        <v>6</v>
      </c>
      <c r="G14" s="59"/>
      <c r="H14" s="59">
        <v>34</v>
      </c>
      <c r="I14" s="45">
        <f t="shared" si="0"/>
        <v>3.7777777777777777</v>
      </c>
      <c r="K14" s="59" t="s">
        <v>566</v>
      </c>
      <c r="L14" s="78" t="s">
        <v>564</v>
      </c>
      <c r="M14" s="59">
        <v>0</v>
      </c>
    </row>
    <row r="15" spans="1:13" x14ac:dyDescent="0.2">
      <c r="A15" s="41" t="s">
        <v>481</v>
      </c>
      <c r="B15" s="44">
        <v>4</v>
      </c>
      <c r="C15" s="41" t="s">
        <v>522</v>
      </c>
      <c r="D15" s="44" t="s">
        <v>188</v>
      </c>
      <c r="E15" s="41" t="s">
        <v>546</v>
      </c>
      <c r="F15" s="44">
        <v>8</v>
      </c>
      <c r="G15" s="59">
        <v>1</v>
      </c>
      <c r="H15" s="59">
        <v>34</v>
      </c>
      <c r="I15" s="45">
        <f t="shared" si="0"/>
        <v>3.7777777777777777</v>
      </c>
      <c r="K15" s="59" t="s">
        <v>567</v>
      </c>
      <c r="L15" s="78" t="s">
        <v>555</v>
      </c>
      <c r="M15" s="59">
        <v>0</v>
      </c>
    </row>
    <row r="16" spans="1:13" x14ac:dyDescent="0.2">
      <c r="A16" s="41" t="s">
        <v>481</v>
      </c>
      <c r="B16" s="44">
        <v>6</v>
      </c>
      <c r="C16" s="41" t="s">
        <v>522</v>
      </c>
      <c r="D16" s="44" t="s">
        <v>197</v>
      </c>
      <c r="E16" s="41" t="s">
        <v>546</v>
      </c>
      <c r="F16" s="44">
        <v>3</v>
      </c>
      <c r="G16" s="59"/>
      <c r="H16" s="59">
        <v>52</v>
      </c>
      <c r="I16" s="45">
        <f t="shared" si="0"/>
        <v>5.7777777777777777</v>
      </c>
      <c r="K16" s="59" t="s">
        <v>568</v>
      </c>
      <c r="L16" s="78" t="s">
        <v>555</v>
      </c>
      <c r="M16" s="59">
        <v>0</v>
      </c>
    </row>
    <row r="17" spans="1:13" x14ac:dyDescent="0.2">
      <c r="A17" s="41" t="s">
        <v>481</v>
      </c>
      <c r="B17" s="44">
        <v>6</v>
      </c>
      <c r="C17" s="41" t="s">
        <v>522</v>
      </c>
      <c r="D17" s="44" t="s">
        <v>199</v>
      </c>
      <c r="E17" s="41" t="s">
        <v>546</v>
      </c>
      <c r="F17" s="44">
        <v>4</v>
      </c>
      <c r="G17" s="59">
        <v>0.25</v>
      </c>
      <c r="H17" s="59">
        <v>52</v>
      </c>
      <c r="I17" s="45">
        <f t="shared" si="0"/>
        <v>5.7777777777777777</v>
      </c>
      <c r="K17" s="59" t="s">
        <v>569</v>
      </c>
      <c r="L17" s="78" t="s">
        <v>555</v>
      </c>
      <c r="M17" s="59">
        <v>0</v>
      </c>
    </row>
    <row r="18" spans="1:13" x14ac:dyDescent="0.2">
      <c r="K18" s="59" t="s">
        <v>570</v>
      </c>
      <c r="L18" s="78" t="s">
        <v>571</v>
      </c>
      <c r="M18" s="59">
        <v>0</v>
      </c>
    </row>
    <row r="19" spans="1:13" x14ac:dyDescent="0.2">
      <c r="K19" s="59" t="s">
        <v>572</v>
      </c>
      <c r="L19" s="78" t="s">
        <v>571</v>
      </c>
      <c r="M19" s="59">
        <v>0</v>
      </c>
    </row>
    <row r="20" spans="1:13" x14ac:dyDescent="0.2">
      <c r="K20" s="59" t="s">
        <v>573</v>
      </c>
      <c r="L20" s="78" t="s">
        <v>571</v>
      </c>
      <c r="M20" s="59">
        <v>0</v>
      </c>
    </row>
    <row r="21" spans="1:13" x14ac:dyDescent="0.2">
      <c r="K21" s="59" t="s">
        <v>574</v>
      </c>
      <c r="L21" s="78" t="s">
        <v>575</v>
      </c>
      <c r="M21" s="59">
        <v>6</v>
      </c>
    </row>
    <row r="22" spans="1:13" x14ac:dyDescent="0.2">
      <c r="K22" s="59" t="s">
        <v>576</v>
      </c>
      <c r="L22" s="78" t="s">
        <v>577</v>
      </c>
      <c r="M22" s="59">
        <v>5</v>
      </c>
    </row>
    <row r="23" spans="1:13" x14ac:dyDescent="0.2">
      <c r="K23" s="59" t="s">
        <v>578</v>
      </c>
      <c r="L23" s="78" t="s">
        <v>577</v>
      </c>
      <c r="M23" s="59">
        <v>4</v>
      </c>
    </row>
    <row r="24" spans="1:13" x14ac:dyDescent="0.2">
      <c r="K24" s="81" t="s">
        <v>543</v>
      </c>
      <c r="L24" s="80" t="s">
        <v>579</v>
      </c>
      <c r="M24" s="81">
        <v>7</v>
      </c>
    </row>
    <row r="25" spans="1:13" x14ac:dyDescent="0.2">
      <c r="K25" s="81" t="s">
        <v>544</v>
      </c>
      <c r="L25" s="80" t="s">
        <v>580</v>
      </c>
      <c r="M25" s="81">
        <v>7</v>
      </c>
    </row>
    <row r="26" spans="1:13" x14ac:dyDescent="0.2">
      <c r="K26" s="81" t="s">
        <v>400</v>
      </c>
      <c r="L26" s="80" t="s">
        <v>581</v>
      </c>
      <c r="M26" s="81">
        <v>15</v>
      </c>
    </row>
    <row r="27" spans="1:13" x14ac:dyDescent="0.2">
      <c r="K27" s="81" t="s">
        <v>401</v>
      </c>
      <c r="L27" s="80" t="s">
        <v>582</v>
      </c>
      <c r="M27" s="81">
        <v>15</v>
      </c>
    </row>
    <row r="28" spans="1:13" x14ac:dyDescent="0.2">
      <c r="K28" s="81" t="s">
        <v>402</v>
      </c>
      <c r="L28" s="80" t="s">
        <v>583</v>
      </c>
      <c r="M28" s="81">
        <v>10</v>
      </c>
    </row>
    <row r="29" spans="1:13" x14ac:dyDescent="0.2">
      <c r="K29" s="81" t="s">
        <v>403</v>
      </c>
      <c r="L29" s="80" t="s">
        <v>584</v>
      </c>
      <c r="M29" s="81">
        <v>11</v>
      </c>
    </row>
    <row r="30" spans="1:13" x14ac:dyDescent="0.2">
      <c r="K30" s="81" t="s">
        <v>404</v>
      </c>
      <c r="L30" s="80" t="s">
        <v>585</v>
      </c>
      <c r="M30" s="81">
        <v>10</v>
      </c>
    </row>
    <row r="31" spans="1:13" x14ac:dyDescent="0.2">
      <c r="K31" s="81" t="s">
        <v>405</v>
      </c>
      <c r="L31" s="80" t="s">
        <v>586</v>
      </c>
      <c r="M31" s="81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C772-90A7-4B2C-A2F6-4C609139C673}">
  <sheetPr codeName="Sheet7"/>
  <dimension ref="A1:AY18"/>
  <sheetViews>
    <sheetView topLeftCell="O1" zoomScale="52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0.1640625" bestFit="1" customWidth="1"/>
  </cols>
  <sheetData>
    <row r="1" spans="1:51" x14ac:dyDescent="0.2">
      <c r="A1" s="1"/>
      <c r="K1" s="1050" t="s">
        <v>431</v>
      </c>
      <c r="L1" s="1050"/>
      <c r="M1" s="1050"/>
      <c r="N1" s="1050"/>
      <c r="O1" s="1050"/>
      <c r="P1" s="1050" t="s">
        <v>432</v>
      </c>
      <c r="Q1" s="1050"/>
      <c r="AM1" s="1045" t="s">
        <v>433</v>
      </c>
      <c r="AN1" s="1045"/>
      <c r="AO1" s="1045"/>
      <c r="AP1" s="1045"/>
      <c r="AQ1" s="1045"/>
      <c r="AR1" s="1045"/>
      <c r="AS1" s="1045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53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thickBot="1" x14ac:dyDescent="0.25">
      <c r="A3" s="61" t="s">
        <v>418</v>
      </c>
      <c r="B3" s="12" t="s">
        <v>389</v>
      </c>
      <c r="C3" s="13">
        <v>21</v>
      </c>
      <c r="D3" s="14"/>
      <c r="E3" s="14"/>
      <c r="F3" s="14"/>
      <c r="G3" s="14"/>
      <c r="H3" s="14"/>
      <c r="I3" s="14"/>
      <c r="J3" s="14"/>
      <c r="K3" s="1048" t="s">
        <v>587</v>
      </c>
      <c r="L3" s="1048" t="s">
        <v>587</v>
      </c>
      <c r="M3" s="1048" t="s">
        <v>587</v>
      </c>
      <c r="N3" s="1048" t="s">
        <v>587</v>
      </c>
      <c r="O3" s="1048" t="s">
        <v>587</v>
      </c>
      <c r="P3" s="15" t="s">
        <v>106</v>
      </c>
      <c r="Q3" s="15" t="s">
        <v>106</v>
      </c>
      <c r="R3" s="1048" t="s">
        <v>587</v>
      </c>
      <c r="S3" s="1048" t="s">
        <v>587</v>
      </c>
      <c r="T3" s="1046" t="s">
        <v>537</v>
      </c>
      <c r="U3" s="1046" t="s">
        <v>537</v>
      </c>
      <c r="V3" s="1046" t="s">
        <v>537</v>
      </c>
      <c r="W3" s="15" t="s">
        <v>106</v>
      </c>
      <c r="X3" s="15" t="s">
        <v>106</v>
      </c>
      <c r="Y3" s="1046" t="s">
        <v>537</v>
      </c>
      <c r="Z3" s="1046" t="s">
        <v>537</v>
      </c>
      <c r="AA3" s="15" t="s">
        <v>130</v>
      </c>
      <c r="AB3" s="1048" t="s">
        <v>588</v>
      </c>
      <c r="AC3" s="1048" t="s">
        <v>588</v>
      </c>
      <c r="AD3" s="1046" t="s">
        <v>589</v>
      </c>
      <c r="AE3" s="1046" t="s">
        <v>589</v>
      </c>
      <c r="AF3" s="1048" t="s">
        <v>588</v>
      </c>
      <c r="AG3" s="1048" t="s">
        <v>588</v>
      </c>
      <c r="AH3" s="1048" t="s">
        <v>588</v>
      </c>
      <c r="AI3" s="1048" t="s">
        <v>588</v>
      </c>
      <c r="AJ3" s="1048" t="s">
        <v>588</v>
      </c>
      <c r="AK3" s="1046" t="s">
        <v>589</v>
      </c>
      <c r="AL3" s="1046" t="s">
        <v>589</v>
      </c>
      <c r="AM3" s="83" t="s">
        <v>590</v>
      </c>
      <c r="AN3" s="15" t="s">
        <v>590</v>
      </c>
      <c r="AO3" s="15" t="s">
        <v>590</v>
      </c>
      <c r="AP3" s="15" t="s">
        <v>590</v>
      </c>
      <c r="AQ3" s="15" t="s">
        <v>499</v>
      </c>
      <c r="AR3" s="15" t="s">
        <v>590</v>
      </c>
      <c r="AS3" s="15" t="s">
        <v>590</v>
      </c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2" t="s">
        <v>418</v>
      </c>
      <c r="B4" s="17" t="s">
        <v>390</v>
      </c>
      <c r="C4" s="18">
        <v>21</v>
      </c>
      <c r="D4" s="19"/>
      <c r="E4" s="19"/>
      <c r="F4" s="19"/>
      <c r="G4" s="19"/>
      <c r="H4" s="19"/>
      <c r="I4" s="19"/>
      <c r="J4" s="19"/>
      <c r="K4" s="1049"/>
      <c r="L4" s="1049"/>
      <c r="M4" s="1049"/>
      <c r="N4" s="1049"/>
      <c r="O4" s="1049"/>
      <c r="P4" s="20" t="s">
        <v>130</v>
      </c>
      <c r="Q4" s="20" t="s">
        <v>130</v>
      </c>
      <c r="R4" s="1049"/>
      <c r="S4" s="1049"/>
      <c r="T4" s="1047"/>
      <c r="U4" s="1047"/>
      <c r="V4" s="1047"/>
      <c r="W4" s="20" t="s">
        <v>130</v>
      </c>
      <c r="X4" s="20" t="s">
        <v>130</v>
      </c>
      <c r="Y4" s="1047"/>
      <c r="Z4" s="1047"/>
      <c r="AA4" s="20" t="s">
        <v>130</v>
      </c>
      <c r="AB4" s="1049"/>
      <c r="AC4" s="1049"/>
      <c r="AD4" s="1047"/>
      <c r="AE4" s="1047"/>
      <c r="AF4" s="1049"/>
      <c r="AG4" s="1049"/>
      <c r="AH4" s="1049"/>
      <c r="AI4" s="1049"/>
      <c r="AJ4" s="1049"/>
      <c r="AK4" s="1047"/>
      <c r="AL4" s="1047"/>
      <c r="AM4" s="20" t="s">
        <v>590</v>
      </c>
      <c r="AN4" s="20" t="s">
        <v>590</v>
      </c>
      <c r="AO4" s="20" t="s">
        <v>590</v>
      </c>
      <c r="AP4" s="20" t="s">
        <v>503</v>
      </c>
      <c r="AQ4" s="20" t="s">
        <v>499</v>
      </c>
      <c r="AR4" s="15" t="s">
        <v>590</v>
      </c>
      <c r="AS4" s="15" t="s">
        <v>590</v>
      </c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1" t="s">
        <v>419</v>
      </c>
      <c r="B5" s="12" t="s">
        <v>389</v>
      </c>
      <c r="C5" s="13">
        <v>22</v>
      </c>
      <c r="D5" s="14"/>
      <c r="E5" s="14"/>
      <c r="F5" s="14"/>
      <c r="G5" s="14"/>
      <c r="H5" s="14"/>
      <c r="I5" s="14"/>
      <c r="J5" s="14"/>
      <c r="K5" s="1046" t="s">
        <v>138</v>
      </c>
      <c r="L5" s="1046" t="s">
        <v>138</v>
      </c>
      <c r="M5" s="1046" t="s">
        <v>138</v>
      </c>
      <c r="N5" s="1046" t="s">
        <v>138</v>
      </c>
      <c r="O5" s="1046" t="s">
        <v>138</v>
      </c>
      <c r="P5" s="1048" t="s">
        <v>591</v>
      </c>
      <c r="Q5" s="1048" t="s">
        <v>592</v>
      </c>
      <c r="R5" s="1046" t="s">
        <v>138</v>
      </c>
      <c r="S5" s="1046" t="s">
        <v>138</v>
      </c>
      <c r="T5" s="15" t="s">
        <v>593</v>
      </c>
      <c r="U5" s="15" t="s">
        <v>593</v>
      </c>
      <c r="V5" s="15" t="s">
        <v>593</v>
      </c>
      <c r="W5" s="1046" t="s">
        <v>515</v>
      </c>
      <c r="X5" s="1046" t="s">
        <v>515</v>
      </c>
      <c r="Y5" s="1046" t="s">
        <v>537</v>
      </c>
      <c r="Z5" s="1046" t="s">
        <v>537</v>
      </c>
      <c r="AA5" s="15" t="s">
        <v>133</v>
      </c>
      <c r="AB5" s="15" t="s">
        <v>133</v>
      </c>
      <c r="AC5" s="15" t="s">
        <v>133</v>
      </c>
      <c r="AD5" s="1046" t="s">
        <v>515</v>
      </c>
      <c r="AE5" s="1046" t="s">
        <v>515</v>
      </c>
      <c r="AF5" s="15" t="s">
        <v>593</v>
      </c>
      <c r="AG5" s="15" t="s">
        <v>593</v>
      </c>
      <c r="AH5" s="15" t="s">
        <v>593</v>
      </c>
      <c r="AI5" s="15" t="s">
        <v>593</v>
      </c>
      <c r="AJ5" s="15" t="s">
        <v>133</v>
      </c>
      <c r="AK5" s="1046" t="s">
        <v>170</v>
      </c>
      <c r="AL5" s="1048" t="s">
        <v>592</v>
      </c>
      <c r="AM5" s="83" t="s">
        <v>503</v>
      </c>
      <c r="AN5" s="15" t="s">
        <v>503</v>
      </c>
      <c r="AO5" s="15" t="s">
        <v>503</v>
      </c>
      <c r="AP5" s="15" t="s">
        <v>499</v>
      </c>
      <c r="AQ5" s="15" t="s">
        <v>499</v>
      </c>
      <c r="AR5" s="15" t="s">
        <v>594</v>
      </c>
      <c r="AS5" s="15" t="s">
        <v>503</v>
      </c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2" t="s">
        <v>419</v>
      </c>
      <c r="B6" s="17" t="s">
        <v>390</v>
      </c>
      <c r="C6" s="18">
        <v>22</v>
      </c>
      <c r="D6" s="19"/>
      <c r="E6" s="19"/>
      <c r="F6" s="19"/>
      <c r="G6" s="19"/>
      <c r="H6" s="19"/>
      <c r="I6" s="19"/>
      <c r="J6" s="19"/>
      <c r="K6" s="1047"/>
      <c r="L6" s="1047"/>
      <c r="M6" s="1047"/>
      <c r="N6" s="1047"/>
      <c r="O6" s="1047"/>
      <c r="P6" s="1049"/>
      <c r="Q6" s="1049"/>
      <c r="R6" s="1047"/>
      <c r="S6" s="1047"/>
      <c r="T6" s="20" t="s">
        <v>130</v>
      </c>
      <c r="U6" s="20" t="s">
        <v>130</v>
      </c>
      <c r="V6" s="20" t="s">
        <v>130</v>
      </c>
      <c r="W6" s="1047"/>
      <c r="X6" s="1047"/>
      <c r="Y6" s="1047"/>
      <c r="Z6" s="1047"/>
      <c r="AA6" s="20" t="s">
        <v>145</v>
      </c>
      <c r="AB6" s="20" t="s">
        <v>145</v>
      </c>
      <c r="AC6" s="20" t="s">
        <v>145</v>
      </c>
      <c r="AD6" s="1047"/>
      <c r="AE6" s="1047"/>
      <c r="AF6" s="20" t="s">
        <v>130</v>
      </c>
      <c r="AG6" s="20" t="s">
        <v>130</v>
      </c>
      <c r="AH6" s="20" t="s">
        <v>133</v>
      </c>
      <c r="AI6" s="20" t="s">
        <v>133</v>
      </c>
      <c r="AJ6" s="20" t="s">
        <v>133</v>
      </c>
      <c r="AK6" s="1047"/>
      <c r="AL6" s="1049"/>
      <c r="AM6" s="20" t="s">
        <v>503</v>
      </c>
      <c r="AN6" s="20" t="s">
        <v>503</v>
      </c>
      <c r="AO6" s="20" t="s">
        <v>503</v>
      </c>
      <c r="AP6" s="20" t="s">
        <v>499</v>
      </c>
      <c r="AQ6" s="20" t="s">
        <v>499</v>
      </c>
      <c r="AR6" s="20" t="s">
        <v>518</v>
      </c>
      <c r="AS6" s="20" t="s">
        <v>513</v>
      </c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1" t="s">
        <v>420</v>
      </c>
      <c r="B7" s="12" t="s">
        <v>389</v>
      </c>
      <c r="C7" s="13">
        <v>13</v>
      </c>
      <c r="D7" s="14"/>
      <c r="E7" s="14"/>
      <c r="F7" s="14"/>
      <c r="G7" s="14"/>
      <c r="H7" s="14"/>
      <c r="I7" s="14"/>
      <c r="J7" s="14"/>
      <c r="K7" s="1046" t="s">
        <v>595</v>
      </c>
      <c r="L7" s="1046" t="s">
        <v>595</v>
      </c>
      <c r="M7" s="1046" t="s">
        <v>595</v>
      </c>
      <c r="N7" s="1046" t="s">
        <v>595</v>
      </c>
      <c r="O7" s="1046" t="s">
        <v>595</v>
      </c>
      <c r="P7" s="1046" t="s">
        <v>596</v>
      </c>
      <c r="Q7" s="1046" t="s">
        <v>596</v>
      </c>
      <c r="R7" s="1046" t="s">
        <v>595</v>
      </c>
      <c r="S7" s="1046" t="s">
        <v>595</v>
      </c>
      <c r="T7" s="1046" t="s">
        <v>187</v>
      </c>
      <c r="U7" s="1046" t="s">
        <v>187</v>
      </c>
      <c r="V7" s="1046" t="s">
        <v>187</v>
      </c>
      <c r="W7" s="1046" t="s">
        <v>170</v>
      </c>
      <c r="X7" s="83" t="s">
        <v>597</v>
      </c>
      <c r="Y7" s="1046" t="s">
        <v>187</v>
      </c>
      <c r="Z7" s="1046" t="s">
        <v>187</v>
      </c>
      <c r="AA7" s="1046" t="s">
        <v>187</v>
      </c>
      <c r="AB7" s="1046" t="s">
        <v>187</v>
      </c>
      <c r="AC7" s="15" t="s">
        <v>197</v>
      </c>
      <c r="AD7" s="1046" t="s">
        <v>170</v>
      </c>
      <c r="AE7" s="15" t="s">
        <v>197</v>
      </c>
      <c r="AF7" s="15" t="s">
        <v>145</v>
      </c>
      <c r="AG7" s="15" t="s">
        <v>145</v>
      </c>
      <c r="AH7" s="15" t="s">
        <v>145</v>
      </c>
      <c r="AI7" s="15" t="s">
        <v>145</v>
      </c>
      <c r="AJ7" s="15"/>
      <c r="AK7" s="15" t="s">
        <v>598</v>
      </c>
      <c r="AL7" s="15" t="s">
        <v>598</v>
      </c>
      <c r="AM7" s="15" t="s">
        <v>511</v>
      </c>
      <c r="AN7" s="15" t="s">
        <v>511</v>
      </c>
      <c r="AO7" s="15" t="s">
        <v>511</v>
      </c>
      <c r="AP7" s="15" t="s">
        <v>511</v>
      </c>
      <c r="AQ7" s="15" t="s">
        <v>499</v>
      </c>
      <c r="AR7" s="15" t="s">
        <v>511</v>
      </c>
      <c r="AS7" s="15" t="s">
        <v>511</v>
      </c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2" t="s">
        <v>420</v>
      </c>
      <c r="B8" s="17" t="s">
        <v>390</v>
      </c>
      <c r="C8" s="18">
        <v>13</v>
      </c>
      <c r="D8" s="19"/>
      <c r="E8" s="19"/>
      <c r="F8" s="19"/>
      <c r="G8" s="19"/>
      <c r="H8" s="19"/>
      <c r="I8" s="19"/>
      <c r="J8" s="19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7"/>
      <c r="V8" s="1047"/>
      <c r="W8" s="1047"/>
      <c r="X8" s="20" t="s">
        <v>597</v>
      </c>
      <c r="Y8" s="1047"/>
      <c r="Z8" s="1047"/>
      <c r="AA8" s="1047"/>
      <c r="AB8" s="1047"/>
      <c r="AC8" s="20" t="s">
        <v>197</v>
      </c>
      <c r="AD8" s="1047"/>
      <c r="AE8" s="20" t="s">
        <v>199</v>
      </c>
      <c r="AF8" s="20" t="s">
        <v>197</v>
      </c>
      <c r="AG8" s="20" t="s">
        <v>197</v>
      </c>
      <c r="AH8" s="20" t="s">
        <v>197</v>
      </c>
      <c r="AI8" s="20" t="s">
        <v>197</v>
      </c>
      <c r="AJ8" s="20" t="s">
        <v>197</v>
      </c>
      <c r="AK8" s="20" t="s">
        <v>599</v>
      </c>
      <c r="AL8" s="20" t="s">
        <v>599</v>
      </c>
      <c r="AM8" s="20" t="s">
        <v>511</v>
      </c>
      <c r="AN8" s="20" t="s">
        <v>511</v>
      </c>
      <c r="AO8" s="20" t="s">
        <v>511</v>
      </c>
      <c r="AP8" s="20" t="s">
        <v>511</v>
      </c>
      <c r="AQ8" s="20"/>
      <c r="AR8" s="20" t="s">
        <v>499</v>
      </c>
      <c r="AS8" s="20" t="s">
        <v>499</v>
      </c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1" t="s">
        <v>421</v>
      </c>
      <c r="B9" s="12" t="s">
        <v>389</v>
      </c>
      <c r="C9" s="13">
        <v>21</v>
      </c>
      <c r="D9" s="14"/>
      <c r="E9" s="14"/>
      <c r="F9" s="14"/>
      <c r="G9" s="14"/>
      <c r="H9" s="14"/>
      <c r="I9" s="14"/>
      <c r="J9" s="14"/>
      <c r="K9" s="15" t="s">
        <v>600</v>
      </c>
      <c r="L9" s="15" t="s">
        <v>600</v>
      </c>
      <c r="M9" s="15" t="s">
        <v>600</v>
      </c>
      <c r="N9" s="15" t="s">
        <v>600</v>
      </c>
      <c r="O9" s="15" t="s">
        <v>199</v>
      </c>
      <c r="P9" s="1046" t="s">
        <v>187</v>
      </c>
      <c r="Q9" s="1048" t="s">
        <v>601</v>
      </c>
      <c r="R9" s="15" t="s">
        <v>152</v>
      </c>
      <c r="S9" s="15" t="s">
        <v>152</v>
      </c>
      <c r="T9" s="15" t="s">
        <v>152</v>
      </c>
      <c r="U9" s="15" t="s">
        <v>152</v>
      </c>
      <c r="V9" s="15" t="s">
        <v>199</v>
      </c>
      <c r="W9" s="1048" t="s">
        <v>601</v>
      </c>
      <c r="X9" s="1046" t="s">
        <v>187</v>
      </c>
      <c r="Y9" s="15" t="s">
        <v>156</v>
      </c>
      <c r="Z9" s="15" t="s">
        <v>156</v>
      </c>
      <c r="AA9" s="15" t="s">
        <v>156</v>
      </c>
      <c r="AB9" s="15" t="s">
        <v>156</v>
      </c>
      <c r="AC9" s="15" t="s">
        <v>179</v>
      </c>
      <c r="AD9" s="87" t="s">
        <v>146</v>
      </c>
      <c r="AE9" s="83" t="s">
        <v>133</v>
      </c>
      <c r="AF9" s="89" t="s">
        <v>179</v>
      </c>
      <c r="AG9" s="15" t="s">
        <v>179</v>
      </c>
      <c r="AH9" s="15" t="s">
        <v>179</v>
      </c>
      <c r="AI9" s="15" t="s">
        <v>199</v>
      </c>
      <c r="AJ9" s="15"/>
      <c r="AK9" s="15"/>
      <c r="AL9" s="15"/>
      <c r="AM9" s="15" t="s">
        <v>504</v>
      </c>
      <c r="AN9" s="15" t="s">
        <v>504</v>
      </c>
      <c r="AO9" s="15" t="s">
        <v>504</v>
      </c>
      <c r="AP9" s="15" t="s">
        <v>504</v>
      </c>
      <c r="AQ9" s="15"/>
      <c r="AR9" s="15" t="s">
        <v>518</v>
      </c>
      <c r="AS9" s="15" t="s">
        <v>602</v>
      </c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2" t="s">
        <v>421</v>
      </c>
      <c r="B10" s="17" t="s">
        <v>390</v>
      </c>
      <c r="C10" s="18">
        <v>21</v>
      </c>
      <c r="D10" s="19"/>
      <c r="E10" s="19"/>
      <c r="F10" s="19"/>
      <c r="G10" s="19"/>
      <c r="H10" s="19"/>
      <c r="I10" s="19"/>
      <c r="J10" s="19"/>
      <c r="K10" s="20" t="s">
        <v>600</v>
      </c>
      <c r="L10" s="20" t="s">
        <v>600</v>
      </c>
      <c r="M10" s="20" t="s">
        <v>600</v>
      </c>
      <c r="N10" s="20" t="s">
        <v>600</v>
      </c>
      <c r="O10" s="20" t="s">
        <v>199</v>
      </c>
      <c r="P10" s="1047"/>
      <c r="Q10" s="1049"/>
      <c r="R10" s="20" t="s">
        <v>152</v>
      </c>
      <c r="S10" s="20" t="s">
        <v>152</v>
      </c>
      <c r="T10" s="20" t="s">
        <v>152</v>
      </c>
      <c r="U10" s="20" t="s">
        <v>152</v>
      </c>
      <c r="V10" s="20" t="s">
        <v>199</v>
      </c>
      <c r="W10" s="1049"/>
      <c r="X10" s="1047"/>
      <c r="Y10" s="20" t="s">
        <v>156</v>
      </c>
      <c r="Z10" s="20" t="s">
        <v>156</v>
      </c>
      <c r="AA10" s="20" t="s">
        <v>156</v>
      </c>
      <c r="AB10" s="20" t="s">
        <v>156</v>
      </c>
      <c r="AC10" s="20" t="s">
        <v>199</v>
      </c>
      <c r="AD10" s="88" t="s">
        <v>520</v>
      </c>
      <c r="AE10" s="20" t="s">
        <v>597</v>
      </c>
      <c r="AF10" s="90" t="s">
        <v>179</v>
      </c>
      <c r="AG10" s="20" t="s">
        <v>179</v>
      </c>
      <c r="AH10" s="20" t="s">
        <v>179</v>
      </c>
      <c r="AI10" s="20" t="s">
        <v>199</v>
      </c>
      <c r="AJ10" s="20"/>
      <c r="AK10" s="20"/>
      <c r="AL10" s="20"/>
      <c r="AM10" s="20" t="s">
        <v>504</v>
      </c>
      <c r="AN10" s="20" t="s">
        <v>504</v>
      </c>
      <c r="AO10" s="20" t="s">
        <v>504</v>
      </c>
      <c r="AP10" s="20"/>
      <c r="AQ10" s="20"/>
      <c r="AR10" s="20" t="s">
        <v>602</v>
      </c>
      <c r="AS10" s="20" t="s">
        <v>602</v>
      </c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1" t="s">
        <v>422</v>
      </c>
      <c r="B11" s="12" t="s">
        <v>389</v>
      </c>
      <c r="C11" s="13">
        <v>11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83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 t="s">
        <v>504</v>
      </c>
      <c r="AS11" s="15" t="s">
        <v>504</v>
      </c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2" t="s">
        <v>422</v>
      </c>
      <c r="B12" s="17" t="s">
        <v>390</v>
      </c>
      <c r="C12" s="18">
        <v>11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 t="s">
        <v>504</v>
      </c>
      <c r="AS12" s="20" t="s">
        <v>504</v>
      </c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1" t="s">
        <v>603</v>
      </c>
      <c r="B13" s="12" t="s">
        <v>389</v>
      </c>
      <c r="C13" s="13">
        <v>11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2" t="s">
        <v>603</v>
      </c>
      <c r="B14" s="17" t="s">
        <v>390</v>
      </c>
      <c r="C14" s="18">
        <v>11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61" t="s">
        <v>423</v>
      </c>
      <c r="B15" s="12" t="s">
        <v>389</v>
      </c>
      <c r="C15" s="13">
        <v>14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62" t="s">
        <v>423</v>
      </c>
      <c r="B16" s="17" t="s">
        <v>390</v>
      </c>
      <c r="C16" s="18">
        <v>14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61" t="s">
        <v>424</v>
      </c>
      <c r="B17" s="12" t="s">
        <v>389</v>
      </c>
      <c r="C17" s="13">
        <v>13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2" t="s">
        <v>424</v>
      </c>
      <c r="B18" s="17" t="s">
        <v>390</v>
      </c>
      <c r="C18" s="18">
        <v>13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</sheetData>
  <mergeCells count="65">
    <mergeCell ref="K1:O1"/>
    <mergeCell ref="P1:Q1"/>
    <mergeCell ref="AM1:AS1"/>
    <mergeCell ref="P5:P6"/>
    <mergeCell ref="P7:P8"/>
    <mergeCell ref="Q7:Q8"/>
    <mergeCell ref="AD5:AD6"/>
    <mergeCell ref="AE5:AE6"/>
    <mergeCell ref="AK3:AK4"/>
    <mergeCell ref="AL3:AL4"/>
    <mergeCell ref="AD7:AD8"/>
    <mergeCell ref="U3:U4"/>
    <mergeCell ref="V3:V4"/>
    <mergeCell ref="Y3:Y4"/>
    <mergeCell ref="Z3:Z4"/>
    <mergeCell ref="T3:T4"/>
    <mergeCell ref="P9:P10"/>
    <mergeCell ref="Q9:Q10"/>
    <mergeCell ref="W9:W10"/>
    <mergeCell ref="X9:X10"/>
    <mergeCell ref="W5:W6"/>
    <mergeCell ref="X5:X6"/>
    <mergeCell ref="U7:U8"/>
    <mergeCell ref="V7:V8"/>
    <mergeCell ref="W7:W8"/>
    <mergeCell ref="Q5:Q6"/>
    <mergeCell ref="R7:R8"/>
    <mergeCell ref="S7:S8"/>
    <mergeCell ref="T7:T8"/>
    <mergeCell ref="R5:R6"/>
    <mergeCell ref="S5:S6"/>
    <mergeCell ref="AL5:AL6"/>
    <mergeCell ref="K3:K4"/>
    <mergeCell ref="L3:L4"/>
    <mergeCell ref="M3:M4"/>
    <mergeCell ref="N3:N4"/>
    <mergeCell ref="O3:O4"/>
    <mergeCell ref="R3:R4"/>
    <mergeCell ref="S3:S4"/>
    <mergeCell ref="K5:K6"/>
    <mergeCell ref="L5:L6"/>
    <mergeCell ref="AD3:AD4"/>
    <mergeCell ref="AE3:AE4"/>
    <mergeCell ref="AK5:AK6"/>
    <mergeCell ref="M5:M6"/>
    <mergeCell ref="N5:N6"/>
    <mergeCell ref="O5:O6"/>
    <mergeCell ref="K7:K8"/>
    <mergeCell ref="L7:L8"/>
    <mergeCell ref="M7:M8"/>
    <mergeCell ref="N7:N8"/>
    <mergeCell ref="O7:O8"/>
    <mergeCell ref="Y7:Y8"/>
    <mergeCell ref="Z7:Z8"/>
    <mergeCell ref="AA7:AA8"/>
    <mergeCell ref="AB7:AB8"/>
    <mergeCell ref="AC3:AC4"/>
    <mergeCell ref="AB3:AB4"/>
    <mergeCell ref="AG3:AG4"/>
    <mergeCell ref="AH3:AH4"/>
    <mergeCell ref="AI3:AI4"/>
    <mergeCell ref="AJ3:AJ4"/>
    <mergeCell ref="Y5:Y6"/>
    <mergeCell ref="Z5:Z6"/>
    <mergeCell ref="AF3:A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55D5-7CA8-4316-B74B-C2F1F6E4DC5D}">
  <sheetPr codeName="Sheet8"/>
  <dimension ref="A1:L36"/>
  <sheetViews>
    <sheetView zoomScale="71" workbookViewId="0">
      <selection activeCell="A2" sqref="A2"/>
    </sheetView>
  </sheetViews>
  <sheetFormatPr baseColWidth="10" defaultColWidth="8.83203125" defaultRowHeight="15" x14ac:dyDescent="0.2"/>
  <cols>
    <col min="4" max="4" width="117" bestFit="1" customWidth="1"/>
    <col min="6" max="6" width="10.83203125" customWidth="1"/>
    <col min="7" max="7" width="11" customWidth="1"/>
    <col min="8" max="8" width="14" customWidth="1"/>
    <col min="10" max="10" width="14.5" customWidth="1"/>
    <col min="11" max="11" width="21.83203125" customWidth="1"/>
    <col min="12" max="12" width="11.1640625" customWidth="1"/>
  </cols>
  <sheetData>
    <row r="1" spans="1:12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</v>
      </c>
      <c r="F1" s="60" t="s">
        <v>521</v>
      </c>
      <c r="G1" s="60" t="s">
        <v>476</v>
      </c>
      <c r="H1" s="40" t="s">
        <v>477</v>
      </c>
      <c r="J1" s="60" t="s">
        <v>604</v>
      </c>
      <c r="K1" s="36" t="s">
        <v>479</v>
      </c>
      <c r="L1" s="60" t="s">
        <v>605</v>
      </c>
    </row>
    <row r="2" spans="1:12" x14ac:dyDescent="0.2">
      <c r="A2" s="41" t="s">
        <v>481</v>
      </c>
      <c r="B2" s="44">
        <v>1</v>
      </c>
      <c r="C2" s="41" t="s">
        <v>522</v>
      </c>
      <c r="D2" s="41" t="s">
        <v>106</v>
      </c>
      <c r="E2" s="44">
        <v>3</v>
      </c>
      <c r="F2" s="44">
        <v>0.5</v>
      </c>
      <c r="G2" s="84">
        <v>67</v>
      </c>
      <c r="H2" s="45">
        <f>G2/9</f>
        <v>7.4444444444444446</v>
      </c>
      <c r="J2" s="79" t="s">
        <v>418</v>
      </c>
      <c r="K2" s="80" t="s">
        <v>482</v>
      </c>
      <c r="L2" s="81">
        <v>21</v>
      </c>
    </row>
    <row r="3" spans="1:12" x14ac:dyDescent="0.2">
      <c r="A3" s="41" t="s">
        <v>481</v>
      </c>
      <c r="B3" s="44">
        <v>1</v>
      </c>
      <c r="C3" s="41" t="s">
        <v>522</v>
      </c>
      <c r="D3" s="44" t="s">
        <v>120</v>
      </c>
      <c r="E3" s="44">
        <v>8</v>
      </c>
      <c r="F3" s="44">
        <v>0.5</v>
      </c>
      <c r="G3" s="44">
        <v>67</v>
      </c>
      <c r="H3" s="45">
        <f t="shared" ref="H3:H36" si="0">G3/9</f>
        <v>7.4444444444444446</v>
      </c>
      <c r="J3" s="59" t="s">
        <v>606</v>
      </c>
      <c r="K3" s="78" t="s">
        <v>484</v>
      </c>
      <c r="L3" s="59">
        <v>7</v>
      </c>
    </row>
    <row r="4" spans="1:12" x14ac:dyDescent="0.2">
      <c r="A4" s="41" t="s">
        <v>481</v>
      </c>
      <c r="B4" s="44">
        <v>1</v>
      </c>
      <c r="C4" s="41" t="s">
        <v>522</v>
      </c>
      <c r="D4" s="44" t="s">
        <v>130</v>
      </c>
      <c r="E4" s="44">
        <v>2</v>
      </c>
      <c r="F4" s="44">
        <v>0.5</v>
      </c>
      <c r="G4" s="44">
        <v>67</v>
      </c>
      <c r="H4" s="45">
        <f t="shared" si="0"/>
        <v>7.4444444444444446</v>
      </c>
      <c r="J4" s="59" t="s">
        <v>607</v>
      </c>
      <c r="K4" s="78" t="s">
        <v>608</v>
      </c>
      <c r="L4" s="59">
        <v>6</v>
      </c>
    </row>
    <row r="5" spans="1:12" x14ac:dyDescent="0.2">
      <c r="A5" s="41" t="s">
        <v>481</v>
      </c>
      <c r="B5" s="44">
        <v>2</v>
      </c>
      <c r="C5" s="41" t="s">
        <v>522</v>
      </c>
      <c r="D5" s="44" t="s">
        <v>133</v>
      </c>
      <c r="E5" s="44">
        <v>3</v>
      </c>
      <c r="F5" s="44">
        <v>0.5</v>
      </c>
      <c r="G5" s="44">
        <v>59</v>
      </c>
      <c r="H5" s="45">
        <f t="shared" si="0"/>
        <v>6.5555555555555554</v>
      </c>
      <c r="J5" s="81" t="s">
        <v>419</v>
      </c>
      <c r="K5" s="80" t="s">
        <v>609</v>
      </c>
      <c r="L5" s="81">
        <v>22</v>
      </c>
    </row>
    <row r="6" spans="1:12" x14ac:dyDescent="0.2">
      <c r="A6" s="41" t="s">
        <v>481</v>
      </c>
      <c r="B6" s="44">
        <v>2</v>
      </c>
      <c r="C6" s="41" t="s">
        <v>522</v>
      </c>
      <c r="D6" s="44" t="s">
        <v>138</v>
      </c>
      <c r="E6" s="44">
        <v>6</v>
      </c>
      <c r="F6" s="44">
        <v>0.25</v>
      </c>
      <c r="G6" s="44">
        <v>59</v>
      </c>
      <c r="H6" s="45">
        <f t="shared" si="0"/>
        <v>6.5555555555555554</v>
      </c>
      <c r="J6" s="81" t="s">
        <v>420</v>
      </c>
      <c r="K6" s="80" t="s">
        <v>610</v>
      </c>
      <c r="L6" s="81">
        <v>13</v>
      </c>
    </row>
    <row r="7" spans="1:12" x14ac:dyDescent="0.2">
      <c r="A7" s="41" t="s">
        <v>481</v>
      </c>
      <c r="B7" s="44">
        <v>2</v>
      </c>
      <c r="C7" s="41" t="s">
        <v>522</v>
      </c>
      <c r="D7" s="44" t="s">
        <v>145</v>
      </c>
      <c r="E7" s="44">
        <v>4</v>
      </c>
      <c r="F7" s="44"/>
      <c r="G7" s="44">
        <v>59</v>
      </c>
      <c r="H7" s="45">
        <f t="shared" si="0"/>
        <v>6.5555555555555554</v>
      </c>
      <c r="J7" s="81" t="s">
        <v>421</v>
      </c>
      <c r="K7" s="80" t="s">
        <v>611</v>
      </c>
      <c r="L7" s="81">
        <v>21</v>
      </c>
    </row>
    <row r="8" spans="1:12" x14ac:dyDescent="0.2">
      <c r="A8" s="41" t="s">
        <v>481</v>
      </c>
      <c r="B8" s="44">
        <v>3</v>
      </c>
      <c r="C8" s="41" t="s">
        <v>522</v>
      </c>
      <c r="D8" s="44" t="s">
        <v>146</v>
      </c>
      <c r="E8" s="44">
        <v>3</v>
      </c>
      <c r="F8" s="44">
        <v>0.5</v>
      </c>
      <c r="G8" s="44">
        <v>69</v>
      </c>
      <c r="H8" s="45">
        <f t="shared" si="0"/>
        <v>7.666666666666667</v>
      </c>
      <c r="J8" s="81" t="s">
        <v>422</v>
      </c>
      <c r="K8" s="80" t="s">
        <v>612</v>
      </c>
      <c r="L8" s="81">
        <v>11</v>
      </c>
    </row>
    <row r="9" spans="1:12" x14ac:dyDescent="0.2">
      <c r="A9" s="41" t="s">
        <v>481</v>
      </c>
      <c r="B9" s="44">
        <v>3</v>
      </c>
      <c r="C9" s="41" t="s">
        <v>522</v>
      </c>
      <c r="D9" s="44" t="s">
        <v>152</v>
      </c>
      <c r="E9" s="44">
        <v>3</v>
      </c>
      <c r="F9" s="44"/>
      <c r="G9" s="44">
        <v>69</v>
      </c>
      <c r="H9" s="45">
        <f t="shared" si="0"/>
        <v>7.666666666666667</v>
      </c>
      <c r="J9" s="81" t="s">
        <v>603</v>
      </c>
      <c r="K9" s="80" t="s">
        <v>487</v>
      </c>
      <c r="L9" s="81">
        <v>11</v>
      </c>
    </row>
    <row r="10" spans="1:12" x14ac:dyDescent="0.2">
      <c r="A10" s="41" t="s">
        <v>481</v>
      </c>
      <c r="B10" s="44">
        <v>3</v>
      </c>
      <c r="C10" s="41" t="s">
        <v>522</v>
      </c>
      <c r="D10" s="44" t="s">
        <v>156</v>
      </c>
      <c r="E10" s="44">
        <v>3</v>
      </c>
      <c r="F10" s="44"/>
      <c r="G10" s="44">
        <v>69</v>
      </c>
      <c r="H10" s="45">
        <f t="shared" si="0"/>
        <v>7.666666666666667</v>
      </c>
      <c r="J10" s="59" t="s">
        <v>613</v>
      </c>
      <c r="K10" s="78" t="s">
        <v>614</v>
      </c>
      <c r="L10" s="59">
        <v>5</v>
      </c>
    </row>
    <row r="11" spans="1:12" x14ac:dyDescent="0.2">
      <c r="A11" s="41" t="s">
        <v>481</v>
      </c>
      <c r="B11" s="44">
        <v>4</v>
      </c>
      <c r="C11" s="41" t="s">
        <v>522</v>
      </c>
      <c r="D11" s="44" t="s">
        <v>159</v>
      </c>
      <c r="E11" s="44">
        <v>6</v>
      </c>
      <c r="F11" s="44">
        <v>0.5</v>
      </c>
      <c r="G11" s="44">
        <v>63</v>
      </c>
      <c r="H11" s="45">
        <f t="shared" si="0"/>
        <v>7</v>
      </c>
      <c r="J11" s="59" t="s">
        <v>615</v>
      </c>
      <c r="K11" s="78" t="s">
        <v>608</v>
      </c>
      <c r="L11" s="59">
        <v>3</v>
      </c>
    </row>
    <row r="12" spans="1:12" x14ac:dyDescent="0.2">
      <c r="A12" s="41" t="s">
        <v>481</v>
      </c>
      <c r="B12" s="44">
        <v>4</v>
      </c>
      <c r="C12" s="41" t="s">
        <v>522</v>
      </c>
      <c r="D12" s="44" t="s">
        <v>170</v>
      </c>
      <c r="E12" s="44">
        <v>7</v>
      </c>
      <c r="F12" s="44">
        <v>0.75</v>
      </c>
      <c r="G12" s="44">
        <v>63</v>
      </c>
      <c r="H12" s="45">
        <f t="shared" si="0"/>
        <v>7</v>
      </c>
      <c r="J12" s="81" t="s">
        <v>423</v>
      </c>
      <c r="K12" s="80" t="s">
        <v>482</v>
      </c>
      <c r="L12" s="81">
        <v>14</v>
      </c>
    </row>
    <row r="13" spans="1:12" x14ac:dyDescent="0.2">
      <c r="A13" s="41" t="s">
        <v>481</v>
      </c>
      <c r="B13" s="44">
        <v>4</v>
      </c>
      <c r="C13" s="41" t="s">
        <v>522</v>
      </c>
      <c r="D13" s="44" t="s">
        <v>179</v>
      </c>
      <c r="E13" s="44">
        <v>4</v>
      </c>
      <c r="F13" s="44">
        <v>0.25</v>
      </c>
      <c r="G13" s="44">
        <v>63</v>
      </c>
      <c r="H13" s="45">
        <f t="shared" si="0"/>
        <v>7</v>
      </c>
      <c r="J13" s="81" t="s">
        <v>424</v>
      </c>
      <c r="K13" s="80" t="s">
        <v>482</v>
      </c>
      <c r="L13" s="81">
        <v>13</v>
      </c>
    </row>
    <row r="14" spans="1:12" x14ac:dyDescent="0.2">
      <c r="A14" s="41" t="s">
        <v>481</v>
      </c>
      <c r="B14" s="44">
        <v>4</v>
      </c>
      <c r="C14" s="41" t="s">
        <v>522</v>
      </c>
      <c r="D14" s="44" t="s">
        <v>187</v>
      </c>
      <c r="E14" s="44">
        <v>6</v>
      </c>
      <c r="F14" s="44"/>
      <c r="G14" s="44">
        <v>63</v>
      </c>
      <c r="H14" s="45">
        <f t="shared" si="0"/>
        <v>7</v>
      </c>
      <c r="J14" s="59" t="s">
        <v>616</v>
      </c>
      <c r="K14" s="78" t="s">
        <v>617</v>
      </c>
      <c r="L14" s="59">
        <v>5</v>
      </c>
    </row>
    <row r="15" spans="1:12" x14ac:dyDescent="0.2">
      <c r="A15" s="41" t="s">
        <v>481</v>
      </c>
      <c r="B15" s="44">
        <v>4</v>
      </c>
      <c r="C15" s="41" t="s">
        <v>522</v>
      </c>
      <c r="D15" s="44" t="s">
        <v>188</v>
      </c>
      <c r="E15" s="44">
        <v>8</v>
      </c>
      <c r="F15" s="44">
        <v>1</v>
      </c>
      <c r="G15" s="44">
        <v>63</v>
      </c>
      <c r="H15" s="45">
        <f t="shared" si="0"/>
        <v>7</v>
      </c>
      <c r="J15" s="59" t="s">
        <v>618</v>
      </c>
      <c r="K15" s="78" t="s">
        <v>619</v>
      </c>
      <c r="L15" s="59">
        <v>6</v>
      </c>
    </row>
    <row r="16" spans="1:12" x14ac:dyDescent="0.2">
      <c r="A16" s="41" t="s">
        <v>481</v>
      </c>
      <c r="B16" s="44">
        <v>6</v>
      </c>
      <c r="C16" s="41" t="s">
        <v>522</v>
      </c>
      <c r="D16" s="44" t="s">
        <v>197</v>
      </c>
      <c r="E16" s="44">
        <v>3</v>
      </c>
      <c r="F16" s="44"/>
      <c r="G16" s="44">
        <v>59</v>
      </c>
      <c r="H16" s="45">
        <f t="shared" si="0"/>
        <v>6.5555555555555554</v>
      </c>
      <c r="J16" s="59" t="s">
        <v>620</v>
      </c>
      <c r="K16" s="78" t="s">
        <v>621</v>
      </c>
      <c r="L16" s="59">
        <v>6</v>
      </c>
    </row>
    <row r="17" spans="1:12" x14ac:dyDescent="0.2">
      <c r="A17" s="41" t="s">
        <v>481</v>
      </c>
      <c r="B17" s="44">
        <v>6</v>
      </c>
      <c r="C17" s="41" t="s">
        <v>522</v>
      </c>
      <c r="D17" s="44" t="s">
        <v>199</v>
      </c>
      <c r="E17" s="44">
        <v>4</v>
      </c>
      <c r="F17" s="44">
        <v>0.25</v>
      </c>
      <c r="G17" s="44">
        <v>59</v>
      </c>
      <c r="H17" s="45">
        <f t="shared" si="0"/>
        <v>6.5555555555555554</v>
      </c>
      <c r="J17" s="59" t="s">
        <v>622</v>
      </c>
      <c r="K17" s="78" t="s">
        <v>623</v>
      </c>
      <c r="L17" s="59">
        <v>7</v>
      </c>
    </row>
    <row r="18" spans="1:12" x14ac:dyDescent="0.2">
      <c r="A18" s="44" t="s">
        <v>481</v>
      </c>
      <c r="B18" s="44">
        <v>1</v>
      </c>
      <c r="C18" s="44" t="s">
        <v>32</v>
      </c>
      <c r="D18" s="44" t="s">
        <v>106</v>
      </c>
      <c r="E18" s="44">
        <v>3</v>
      </c>
      <c r="F18" s="44">
        <v>0.5</v>
      </c>
      <c r="G18" s="44">
        <v>32</v>
      </c>
      <c r="H18" s="45">
        <f t="shared" si="0"/>
        <v>3.5555555555555554</v>
      </c>
    </row>
    <row r="19" spans="1:12" x14ac:dyDescent="0.2">
      <c r="A19" s="44" t="s">
        <v>481</v>
      </c>
      <c r="B19" s="44">
        <v>1</v>
      </c>
      <c r="C19" s="44" t="s">
        <v>32</v>
      </c>
      <c r="D19" s="44" t="s">
        <v>130</v>
      </c>
      <c r="E19" s="44">
        <v>2</v>
      </c>
      <c r="F19" s="44">
        <v>0.5</v>
      </c>
      <c r="G19" s="44">
        <v>32</v>
      </c>
      <c r="H19" s="45">
        <f t="shared" si="0"/>
        <v>3.5555555555555554</v>
      </c>
    </row>
    <row r="20" spans="1:12" x14ac:dyDescent="0.2">
      <c r="A20" s="44" t="s">
        <v>481</v>
      </c>
      <c r="B20" s="44">
        <v>2</v>
      </c>
      <c r="C20" s="44" t="s">
        <v>32</v>
      </c>
      <c r="D20" s="44" t="s">
        <v>120</v>
      </c>
      <c r="E20" s="44">
        <v>8</v>
      </c>
      <c r="F20" s="44">
        <v>0.5</v>
      </c>
      <c r="G20" s="44">
        <v>1</v>
      </c>
      <c r="H20" s="45">
        <v>1</v>
      </c>
    </row>
    <row r="21" spans="1:12" x14ac:dyDescent="0.2">
      <c r="A21" s="44" t="s">
        <v>481</v>
      </c>
      <c r="B21" s="44">
        <v>2</v>
      </c>
      <c r="C21" s="44" t="s">
        <v>32</v>
      </c>
      <c r="D21" s="44" t="s">
        <v>133</v>
      </c>
      <c r="E21" s="44">
        <v>3</v>
      </c>
      <c r="F21" s="44">
        <v>0.5</v>
      </c>
      <c r="G21" s="44">
        <v>1</v>
      </c>
      <c r="H21" s="45">
        <v>1</v>
      </c>
    </row>
    <row r="22" spans="1:12" x14ac:dyDescent="0.2">
      <c r="A22" s="44" t="s">
        <v>481</v>
      </c>
      <c r="B22" s="44">
        <v>3</v>
      </c>
      <c r="C22" s="44" t="s">
        <v>32</v>
      </c>
      <c r="D22" s="44" t="s">
        <v>138</v>
      </c>
      <c r="E22" s="44">
        <v>6</v>
      </c>
      <c r="F22" s="44">
        <v>0.25</v>
      </c>
      <c r="G22" s="44">
        <v>20</v>
      </c>
      <c r="H22" s="45">
        <f t="shared" si="0"/>
        <v>2.2222222222222223</v>
      </c>
    </row>
    <row r="23" spans="1:12" x14ac:dyDescent="0.2">
      <c r="A23" s="44" t="s">
        <v>481</v>
      </c>
      <c r="B23" s="44">
        <v>3</v>
      </c>
      <c r="C23" s="44" t="s">
        <v>32</v>
      </c>
      <c r="D23" s="44" t="s">
        <v>145</v>
      </c>
      <c r="E23" s="44">
        <v>4</v>
      </c>
      <c r="F23" s="44"/>
      <c r="G23" s="44">
        <v>20</v>
      </c>
      <c r="H23" s="45">
        <f t="shared" si="0"/>
        <v>2.2222222222222223</v>
      </c>
    </row>
    <row r="24" spans="1:12" x14ac:dyDescent="0.2">
      <c r="A24" s="44" t="s">
        <v>481</v>
      </c>
      <c r="B24" s="44">
        <v>4</v>
      </c>
      <c r="C24" s="44" t="s">
        <v>32</v>
      </c>
      <c r="D24" s="44" t="s">
        <v>152</v>
      </c>
      <c r="E24" s="44">
        <v>3</v>
      </c>
      <c r="F24" s="44"/>
      <c r="G24" s="44">
        <v>22</v>
      </c>
      <c r="H24" s="45">
        <f t="shared" si="0"/>
        <v>2.4444444444444446</v>
      </c>
    </row>
    <row r="25" spans="1:12" x14ac:dyDescent="0.2">
      <c r="A25" s="44" t="s">
        <v>481</v>
      </c>
      <c r="B25" s="44">
        <v>4</v>
      </c>
      <c r="C25" s="44" t="s">
        <v>32</v>
      </c>
      <c r="D25" s="44" t="s">
        <v>187</v>
      </c>
      <c r="E25" s="44">
        <v>6</v>
      </c>
      <c r="F25" s="44"/>
      <c r="G25" s="44">
        <v>22</v>
      </c>
      <c r="H25" s="45">
        <f t="shared" si="0"/>
        <v>2.4444444444444446</v>
      </c>
    </row>
    <row r="26" spans="1:12" x14ac:dyDescent="0.2">
      <c r="A26" s="44" t="s">
        <v>481</v>
      </c>
      <c r="B26" s="44">
        <v>5</v>
      </c>
      <c r="C26" s="44" t="s">
        <v>32</v>
      </c>
      <c r="D26" s="44" t="s">
        <v>146</v>
      </c>
      <c r="E26" s="44">
        <v>3</v>
      </c>
      <c r="F26" s="44">
        <v>0.5</v>
      </c>
      <c r="G26" s="44">
        <v>1</v>
      </c>
      <c r="H26" s="45">
        <v>1</v>
      </c>
    </row>
    <row r="27" spans="1:12" x14ac:dyDescent="0.2">
      <c r="A27" s="44" t="s">
        <v>481</v>
      </c>
      <c r="B27" s="44">
        <v>5</v>
      </c>
      <c r="C27" s="44" t="s">
        <v>32</v>
      </c>
      <c r="D27" s="44" t="s">
        <v>156</v>
      </c>
      <c r="E27" s="44">
        <v>3</v>
      </c>
      <c r="F27" s="44"/>
      <c r="G27" s="44">
        <v>1</v>
      </c>
      <c r="H27" s="45">
        <v>1</v>
      </c>
    </row>
    <row r="28" spans="1:12" x14ac:dyDescent="0.2">
      <c r="A28" s="44" t="s">
        <v>481</v>
      </c>
      <c r="B28" s="44">
        <v>6</v>
      </c>
      <c r="C28" s="44" t="s">
        <v>32</v>
      </c>
      <c r="D28" s="44" t="s">
        <v>159</v>
      </c>
      <c r="E28" s="44">
        <v>6</v>
      </c>
      <c r="F28" s="44">
        <v>0.5</v>
      </c>
      <c r="G28" s="44">
        <v>32</v>
      </c>
      <c r="H28" s="45">
        <f t="shared" si="0"/>
        <v>3.5555555555555554</v>
      </c>
    </row>
    <row r="29" spans="1:12" x14ac:dyDescent="0.2">
      <c r="A29" s="44" t="s">
        <v>481</v>
      </c>
      <c r="B29" s="44">
        <v>6</v>
      </c>
      <c r="C29" s="44" t="s">
        <v>32</v>
      </c>
      <c r="D29" s="44" t="s">
        <v>188</v>
      </c>
      <c r="E29" s="44">
        <v>8</v>
      </c>
      <c r="F29" s="44">
        <v>1</v>
      </c>
      <c r="G29" s="44">
        <v>32</v>
      </c>
      <c r="H29" s="45">
        <f t="shared" si="0"/>
        <v>3.5555555555555554</v>
      </c>
    </row>
    <row r="30" spans="1:12" x14ac:dyDescent="0.2">
      <c r="A30" s="44" t="s">
        <v>481</v>
      </c>
      <c r="B30" s="44">
        <v>7</v>
      </c>
      <c r="C30" s="44" t="s">
        <v>32</v>
      </c>
      <c r="D30" s="44" t="s">
        <v>170</v>
      </c>
      <c r="E30" s="44">
        <v>7</v>
      </c>
      <c r="F30" s="44">
        <v>0.75</v>
      </c>
      <c r="G30" s="44">
        <v>25</v>
      </c>
      <c r="H30" s="45">
        <f t="shared" si="0"/>
        <v>2.7777777777777777</v>
      </c>
    </row>
    <row r="31" spans="1:12" x14ac:dyDescent="0.2">
      <c r="A31" s="44" t="s">
        <v>481</v>
      </c>
      <c r="B31" s="44">
        <v>7</v>
      </c>
      <c r="C31" s="44" t="s">
        <v>32</v>
      </c>
      <c r="D31" s="44" t="s">
        <v>179</v>
      </c>
      <c r="E31" s="44">
        <v>4</v>
      </c>
      <c r="F31" s="44">
        <v>0.25</v>
      </c>
      <c r="G31" s="44">
        <v>25</v>
      </c>
      <c r="H31" s="45">
        <f t="shared" si="0"/>
        <v>2.7777777777777777</v>
      </c>
    </row>
    <row r="32" spans="1:12" x14ac:dyDescent="0.2">
      <c r="A32" s="44" t="s">
        <v>481</v>
      </c>
      <c r="B32" s="44">
        <v>10</v>
      </c>
      <c r="C32" s="44" t="s">
        <v>32</v>
      </c>
      <c r="D32" s="44" t="s">
        <v>197</v>
      </c>
      <c r="E32" s="44">
        <v>3</v>
      </c>
      <c r="F32" s="44"/>
      <c r="G32" s="44">
        <v>12</v>
      </c>
      <c r="H32" s="45">
        <f t="shared" si="0"/>
        <v>1.3333333333333333</v>
      </c>
    </row>
    <row r="33" spans="1:8" x14ac:dyDescent="0.2">
      <c r="A33" s="44" t="s">
        <v>481</v>
      </c>
      <c r="B33" s="44">
        <v>10</v>
      </c>
      <c r="C33" s="44" t="s">
        <v>32</v>
      </c>
      <c r="D33" s="44" t="s">
        <v>199</v>
      </c>
      <c r="E33" s="44">
        <v>4</v>
      </c>
      <c r="F33" s="44">
        <v>0.25</v>
      </c>
      <c r="G33" s="44">
        <v>12</v>
      </c>
      <c r="H33" s="45">
        <f t="shared" si="0"/>
        <v>1.3333333333333333</v>
      </c>
    </row>
    <row r="34" spans="1:8" x14ac:dyDescent="0.2">
      <c r="A34" s="44" t="s">
        <v>533</v>
      </c>
      <c r="B34" s="44">
        <v>5</v>
      </c>
      <c r="C34" s="44" t="s">
        <v>21</v>
      </c>
      <c r="D34" s="44" t="s">
        <v>624</v>
      </c>
      <c r="E34" s="44">
        <v>10</v>
      </c>
      <c r="F34" s="44"/>
      <c r="G34" s="44">
        <v>22</v>
      </c>
      <c r="H34" s="45">
        <f t="shared" si="0"/>
        <v>2.4444444444444446</v>
      </c>
    </row>
    <row r="35" spans="1:8" x14ac:dyDescent="0.2">
      <c r="A35" s="59" t="s">
        <v>533</v>
      </c>
      <c r="B35" s="44">
        <v>5</v>
      </c>
      <c r="C35" s="44" t="s">
        <v>21</v>
      </c>
      <c r="D35" s="44" t="s">
        <v>592</v>
      </c>
      <c r="E35" s="44">
        <v>10</v>
      </c>
      <c r="F35" s="44"/>
      <c r="G35" s="44">
        <v>22</v>
      </c>
      <c r="H35" s="45">
        <f t="shared" si="0"/>
        <v>2.4444444444444446</v>
      </c>
    </row>
    <row r="36" spans="1:8" x14ac:dyDescent="0.2">
      <c r="A36" s="59" t="s">
        <v>533</v>
      </c>
      <c r="B36" s="44">
        <v>5</v>
      </c>
      <c r="C36" s="44" t="s">
        <v>21</v>
      </c>
      <c r="D36" s="44" t="s">
        <v>625</v>
      </c>
      <c r="E36" s="44">
        <v>0.75</v>
      </c>
      <c r="F36" s="44"/>
      <c r="G36" s="44">
        <v>22</v>
      </c>
      <c r="H36" s="45">
        <f t="shared" si="0"/>
        <v>2.4444444444444446</v>
      </c>
    </row>
  </sheetData>
  <pageMargins left="0.7" right="0.7" top="0.75" bottom="0.75" header="0.3" footer="0.3"/>
  <cellWatches>
    <cellWatch r="AK140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0A92-2BD7-BB41-8E4F-AC3020FC34E2}">
  <sheetPr>
    <tabColor theme="4"/>
  </sheetPr>
  <dimension ref="A1:FE134"/>
  <sheetViews>
    <sheetView tabSelected="1" topLeftCell="O1" zoomScaleNormal="100" workbookViewId="0">
      <pane xSplit="1" topLeftCell="AW1" activePane="topRight" state="frozen"/>
      <selection activeCell="O2" sqref="O2"/>
      <selection pane="topRight" activeCell="AV11" sqref="AV11:AV18"/>
    </sheetView>
  </sheetViews>
  <sheetFormatPr baseColWidth="10" defaultColWidth="6.83203125" defaultRowHeight="13" customHeight="1" x14ac:dyDescent="0.15"/>
  <cols>
    <col min="1" max="1" width="2" style="162" hidden="1" customWidth="1"/>
    <col min="2" max="2" width="11.1640625" style="162" hidden="1" customWidth="1"/>
    <col min="3" max="3" width="13.5" style="162" hidden="1" customWidth="1"/>
    <col min="4" max="5" width="0.16406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0" width="14.5" style="162" hidden="1" customWidth="1"/>
    <col min="11" max="12" width="18.33203125" style="162" hidden="1" customWidth="1"/>
    <col min="13" max="14" width="18.33203125" style="195" hidden="1" customWidth="1"/>
    <col min="15" max="15" width="12.33203125" style="162" customWidth="1"/>
    <col min="16" max="18" width="15.83203125" style="162" customWidth="1"/>
    <col min="19" max="19" width="15.83203125" style="256" customWidth="1"/>
    <col min="20" max="22" width="15.83203125" style="167" customWidth="1"/>
    <col min="23" max="23" width="9.83203125" style="167" customWidth="1"/>
    <col min="24" max="25" width="16.83203125" style="162" customWidth="1"/>
    <col min="26" max="31" width="7.5" style="162" customWidth="1"/>
    <col min="32" max="34" width="13.6640625" style="162" customWidth="1"/>
    <col min="35" max="35" width="10.5" style="677" customWidth="1"/>
    <col min="36" max="36" width="12.83203125" style="178" customWidth="1"/>
    <col min="37" max="37" width="12.83203125" style="162" customWidth="1"/>
    <col min="38" max="38" width="12.6640625" style="162" customWidth="1"/>
    <col min="39" max="44" width="7.1640625" style="162" customWidth="1"/>
    <col min="45" max="45" width="6" style="162" customWidth="1"/>
    <col min="46" max="50" width="14.5" style="162" customWidth="1"/>
    <col min="51" max="51" width="17.6640625" style="162" customWidth="1"/>
    <col min="52" max="52" width="12.5" style="162" customWidth="1"/>
    <col min="53" max="54" width="11.83203125" style="162" customWidth="1"/>
    <col min="55" max="55" width="15" style="162" customWidth="1"/>
    <col min="56" max="56" width="12.5" style="162" customWidth="1"/>
    <col min="57" max="57" width="11.1640625" style="162" customWidth="1"/>
    <col min="58" max="58" width="12.33203125" style="162" customWidth="1"/>
    <col min="59" max="59" width="14.1640625" style="162" customWidth="1"/>
    <col min="60" max="60" width="23.83203125" style="162" bestFit="1" customWidth="1"/>
    <col min="61" max="62" width="7.1640625" style="162" customWidth="1"/>
    <col min="63" max="63" width="6.1640625" style="162" customWidth="1"/>
    <col min="64" max="64" width="5.6640625" style="162" customWidth="1"/>
    <col min="65" max="65" width="5.83203125" style="162" customWidth="1"/>
    <col min="66" max="66" width="5.5" style="162" customWidth="1"/>
    <col min="67" max="67" width="4.6640625" style="162" bestFit="1" customWidth="1"/>
    <col min="68" max="68" width="12.6640625" style="162" customWidth="1"/>
    <col min="69" max="70" width="16" style="162" customWidth="1"/>
    <col min="71" max="71" width="11.83203125" style="162" customWidth="1"/>
    <col min="72" max="72" width="10.5" style="162" customWidth="1"/>
    <col min="73" max="73" width="9.5" style="162" customWidth="1"/>
    <col min="74" max="74" width="15.1640625" style="162" customWidth="1"/>
    <col min="75" max="75" width="13.1640625" style="162" customWidth="1"/>
    <col min="76" max="76" width="13.83203125" style="162" customWidth="1"/>
    <col min="77" max="82" width="16" style="162" customWidth="1"/>
    <col min="83" max="84" width="4.6640625" style="162" bestFit="1" customWidth="1"/>
    <col min="85" max="85" width="11.83203125" style="162" customWidth="1"/>
    <col min="86" max="86" width="3.6640625" style="162" bestFit="1" customWidth="1"/>
    <col min="87" max="89" width="18.33203125" style="162" customWidth="1"/>
    <col min="90" max="90" width="11.83203125" style="162" customWidth="1"/>
    <col min="91" max="93" width="18.33203125" style="162" customWidth="1"/>
    <col min="94" max="94" width="19.5" style="162" customWidth="1"/>
    <col min="95" max="100" width="16" style="162" customWidth="1"/>
    <col min="101" max="101" width="4.6640625" style="162" bestFit="1" customWidth="1"/>
    <col min="102" max="102" width="11.83203125" style="162" bestFit="1" customWidth="1"/>
    <col min="103" max="103" width="21.83203125" style="162" customWidth="1"/>
    <col min="104" max="106" width="20.1640625" style="162" customWidth="1"/>
    <col min="107" max="107" width="4.5" style="162" bestFit="1" customWidth="1"/>
    <col min="108" max="109" width="4.6640625" style="162" bestFit="1" customWidth="1"/>
    <col min="110" max="110" width="18" style="162" customWidth="1"/>
    <col min="111" max="116" width="17" style="162" customWidth="1"/>
    <col min="117" max="117" width="11.83203125" style="162" bestFit="1" customWidth="1"/>
    <col min="118" max="120" width="19.5" style="162" customWidth="1"/>
    <col min="121" max="121" width="15" style="162" customWidth="1"/>
    <col min="122" max="122" width="4.5" style="162" bestFit="1" customWidth="1"/>
    <col min="123" max="124" width="4.6640625" style="162" bestFit="1" customWidth="1"/>
    <col min="125" max="125" width="22.5" style="162" bestFit="1" customWidth="1"/>
    <col min="126" max="128" width="19.5" style="162" customWidth="1"/>
    <col min="129" max="129" width="8.6640625" style="162" customWidth="1"/>
    <col min="130" max="130" width="6.33203125" style="162" customWidth="1"/>
    <col min="131" max="131" width="5" style="162" bestFit="1" customWidth="1"/>
    <col min="132" max="132" width="5.1640625" style="162" bestFit="1" customWidth="1"/>
    <col min="133" max="133" width="5" style="162" bestFit="1" customWidth="1"/>
    <col min="134" max="134" width="11.83203125" style="162" bestFit="1" customWidth="1"/>
    <col min="135" max="135" width="8.1640625" style="162" customWidth="1"/>
    <col min="136" max="136" width="5.33203125" style="162" customWidth="1"/>
    <col min="137" max="137" width="4.83203125" style="162" bestFit="1" customWidth="1"/>
    <col min="138" max="138" width="17.83203125" style="162" customWidth="1"/>
    <col min="139" max="139" width="17.1640625" style="162" customWidth="1"/>
    <col min="140" max="140" width="4.6640625" style="162" bestFit="1" customWidth="1"/>
    <col min="141" max="141" width="5" style="162" bestFit="1" customWidth="1"/>
    <col min="142" max="142" width="3.6640625" style="162" customWidth="1"/>
    <col min="143" max="145" width="19.5" style="162" customWidth="1"/>
    <col min="146" max="146" width="5.1640625" style="162" bestFit="1" customWidth="1"/>
    <col min="147" max="147" width="4.6640625" style="162" bestFit="1" customWidth="1"/>
    <col min="148" max="148" width="7.1640625" style="162" customWidth="1"/>
    <col min="149" max="150" width="2.5" style="162" customWidth="1"/>
    <col min="151" max="151" width="4.83203125" style="162" bestFit="1" customWidth="1"/>
    <col min="152" max="152" width="14.5" style="162" customWidth="1"/>
    <col min="153" max="153" width="14.33203125" style="162" customWidth="1"/>
    <col min="154" max="154" width="5" style="162" bestFit="1" customWidth="1"/>
    <col min="155" max="155" width="4.6640625" style="162" bestFit="1" customWidth="1"/>
    <col min="156" max="160" width="19.5" style="162" customWidth="1"/>
    <col min="161" max="16384" width="6.83203125" style="162"/>
  </cols>
  <sheetData>
    <row r="1" spans="1:161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277"/>
      <c r="O1" s="1109" t="s">
        <v>638</v>
      </c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1109"/>
      <c r="CN1" s="1109"/>
      <c r="CO1" s="1109"/>
      <c r="CP1" s="1109"/>
      <c r="CQ1" s="1109"/>
      <c r="CR1" s="1109"/>
      <c r="CS1" s="1109"/>
      <c r="CT1" s="1109"/>
      <c r="CU1" s="1109"/>
      <c r="CV1" s="1109"/>
      <c r="CW1" s="1109"/>
      <c r="CX1" s="1109"/>
      <c r="CY1" s="1109"/>
      <c r="CZ1" s="1109"/>
      <c r="DA1" s="1109"/>
      <c r="DB1" s="1109"/>
      <c r="DC1" s="1109"/>
      <c r="DD1" s="1109"/>
      <c r="DE1" s="1109"/>
      <c r="DF1" s="1109"/>
      <c r="DG1" s="1109"/>
      <c r="DH1" s="1109"/>
      <c r="DI1" s="1109"/>
      <c r="DJ1" s="1109"/>
      <c r="DK1" s="1109"/>
      <c r="DL1" s="1109"/>
      <c r="DM1" s="1109"/>
      <c r="DN1" s="1109"/>
      <c r="DO1" s="1109"/>
      <c r="DP1" s="1109"/>
      <c r="DQ1" s="1109"/>
      <c r="DR1" s="1109"/>
      <c r="DS1" s="1109"/>
      <c r="DT1" s="1109"/>
      <c r="DU1" s="1109"/>
      <c r="DV1" s="1109"/>
      <c r="DW1" s="1109"/>
      <c r="DX1" s="1109"/>
      <c r="DY1" s="1109"/>
      <c r="DZ1" s="1109"/>
      <c r="EA1" s="1109"/>
      <c r="EB1" s="1109"/>
      <c r="EC1" s="1109"/>
      <c r="ED1" s="1109"/>
      <c r="EE1" s="1109"/>
      <c r="EF1" s="1109"/>
      <c r="EG1" s="1109"/>
      <c r="EH1" s="1109"/>
      <c r="EI1" s="1109"/>
      <c r="EJ1" s="1109"/>
      <c r="EK1" s="1109"/>
      <c r="EL1" s="1109"/>
      <c r="EM1" s="1109"/>
      <c r="EN1" s="1109"/>
      <c r="EO1" s="1109"/>
      <c r="EP1" s="1109"/>
      <c r="EQ1" s="1109"/>
      <c r="ER1" s="1109"/>
      <c r="ES1" s="1109"/>
      <c r="ET1" s="1109"/>
      <c r="EU1" s="1109"/>
      <c r="EV1" s="1109"/>
      <c r="EW1" s="1109"/>
      <c r="EX1" s="1109"/>
      <c r="EY1" s="1109"/>
      <c r="EZ1" s="1109"/>
      <c r="FA1" s="1109"/>
    </row>
    <row r="2" spans="1:161" s="640" customFormat="1" ht="33" customHeight="1" thickBot="1" x14ac:dyDescent="0.3">
      <c r="A2" s="651" t="s">
        <v>639</v>
      </c>
      <c r="B2" s="651" t="s">
        <v>640</v>
      </c>
      <c r="C2" s="651" t="s">
        <v>641</v>
      </c>
      <c r="D2" s="651" t="s">
        <v>642</v>
      </c>
      <c r="E2" s="651" t="s">
        <v>643</v>
      </c>
      <c r="F2" s="651" t="s">
        <v>644</v>
      </c>
      <c r="G2" s="651" t="s">
        <v>645</v>
      </c>
      <c r="H2" s="651" t="s">
        <v>646</v>
      </c>
      <c r="I2" s="651" t="s">
        <v>647</v>
      </c>
      <c r="J2" s="651" t="s">
        <v>648</v>
      </c>
      <c r="K2" s="651" t="s">
        <v>649</v>
      </c>
      <c r="L2" s="652"/>
      <c r="M2" s="645"/>
      <c r="N2" s="645"/>
      <c r="O2" s="640" t="s">
        <v>650</v>
      </c>
      <c r="P2" s="653" t="s">
        <v>651</v>
      </c>
      <c r="Q2" s="653" t="s">
        <v>652</v>
      </c>
      <c r="R2" s="653" t="s">
        <v>653</v>
      </c>
      <c r="S2" s="653" t="s">
        <v>654</v>
      </c>
      <c r="T2" s="653" t="s">
        <v>655</v>
      </c>
      <c r="U2" s="653" t="s">
        <v>656</v>
      </c>
      <c r="V2" s="653" t="s">
        <v>657</v>
      </c>
      <c r="W2" s="653" t="s">
        <v>658</v>
      </c>
      <c r="X2" s="649">
        <v>102</v>
      </c>
      <c r="Y2" s="649">
        <v>104</v>
      </c>
      <c r="Z2" s="649">
        <v>127</v>
      </c>
      <c r="AA2" s="649" t="s">
        <v>659</v>
      </c>
      <c r="AB2" s="649" t="s">
        <v>660</v>
      </c>
      <c r="AC2" s="649" t="s">
        <v>661</v>
      </c>
      <c r="AD2" s="649" t="s">
        <v>662</v>
      </c>
      <c r="AE2" s="664" t="s">
        <v>663</v>
      </c>
      <c r="AF2" s="653" t="s">
        <v>655</v>
      </c>
      <c r="AG2" s="653" t="s">
        <v>656</v>
      </c>
      <c r="AH2" s="653" t="s">
        <v>657</v>
      </c>
      <c r="AI2" s="653" t="s">
        <v>658</v>
      </c>
      <c r="AJ2" s="669"/>
      <c r="AK2" s="655">
        <v>102</v>
      </c>
      <c r="AL2" s="649">
        <v>104</v>
      </c>
      <c r="AM2" s="649">
        <v>127</v>
      </c>
      <c r="AN2" s="649" t="s">
        <v>659</v>
      </c>
      <c r="AO2" s="649" t="s">
        <v>664</v>
      </c>
      <c r="AP2" s="649" t="s">
        <v>665</v>
      </c>
      <c r="AQ2" s="649" t="s">
        <v>662</v>
      </c>
      <c r="AR2" s="649" t="s">
        <v>663</v>
      </c>
      <c r="AT2" s="640" t="s">
        <v>655</v>
      </c>
      <c r="AU2" s="640" t="s">
        <v>656</v>
      </c>
      <c r="AV2" s="640">
        <v>207</v>
      </c>
      <c r="AW2" s="640" t="s">
        <v>653</v>
      </c>
      <c r="AX2" s="640" t="s">
        <v>654</v>
      </c>
      <c r="AY2" s="640">
        <v>203</v>
      </c>
      <c r="AZ2" s="715" t="s">
        <v>666</v>
      </c>
      <c r="BA2" s="655">
        <v>102</v>
      </c>
      <c r="BB2" s="649">
        <v>104</v>
      </c>
      <c r="BC2" s="649">
        <v>127</v>
      </c>
      <c r="BD2" s="649" t="s">
        <v>659</v>
      </c>
      <c r="BE2" s="649">
        <v>301</v>
      </c>
      <c r="BF2" s="649" t="s">
        <v>662</v>
      </c>
      <c r="BG2" s="649" t="s">
        <v>663</v>
      </c>
      <c r="BI2" s="640" t="s">
        <v>667</v>
      </c>
      <c r="BJ2" s="640" t="s">
        <v>668</v>
      </c>
      <c r="BK2" s="640">
        <v>207</v>
      </c>
      <c r="BL2" s="640">
        <v>301</v>
      </c>
      <c r="BM2" s="640" t="s">
        <v>662</v>
      </c>
      <c r="BN2" s="640" t="s">
        <v>663</v>
      </c>
      <c r="BO2" s="656" t="s">
        <v>654</v>
      </c>
      <c r="BP2" s="641" t="s">
        <v>669</v>
      </c>
      <c r="BQ2" s="641">
        <v>102</v>
      </c>
      <c r="BR2" s="641">
        <v>104</v>
      </c>
      <c r="BS2" s="641">
        <v>127</v>
      </c>
      <c r="BT2" s="641" t="s">
        <v>659</v>
      </c>
      <c r="BU2" s="641">
        <v>301</v>
      </c>
      <c r="BV2" s="641" t="s">
        <v>670</v>
      </c>
      <c r="BW2" s="641" t="s">
        <v>663</v>
      </c>
      <c r="BY2" s="640" t="s">
        <v>667</v>
      </c>
      <c r="BZ2" s="640" t="s">
        <v>668</v>
      </c>
      <c r="CA2" s="640">
        <v>207</v>
      </c>
      <c r="CB2" s="640" t="s">
        <v>653</v>
      </c>
      <c r="CC2" s="640" t="s">
        <v>654</v>
      </c>
      <c r="CD2" s="640">
        <v>203</v>
      </c>
      <c r="CE2" s="657"/>
      <c r="CF2" s="657" t="s">
        <v>654</v>
      </c>
      <c r="CG2" s="641" t="s">
        <v>671</v>
      </c>
      <c r="CH2" s="654"/>
      <c r="CI2" s="654">
        <v>102</v>
      </c>
      <c r="CJ2" s="654">
        <v>127</v>
      </c>
      <c r="CK2" s="654" t="s">
        <v>659</v>
      </c>
      <c r="CL2" s="654">
        <v>104</v>
      </c>
      <c r="CM2" s="654" t="s">
        <v>672</v>
      </c>
      <c r="CN2" s="654" t="s">
        <v>662</v>
      </c>
      <c r="CO2" s="654" t="s">
        <v>663</v>
      </c>
      <c r="CQ2" s="640" t="s">
        <v>667</v>
      </c>
      <c r="CR2" s="640" t="s">
        <v>668</v>
      </c>
      <c r="CS2" s="640">
        <v>207</v>
      </c>
      <c r="CT2" s="640" t="s">
        <v>653</v>
      </c>
      <c r="CU2" s="640" t="s">
        <v>654</v>
      </c>
      <c r="CV2" s="640">
        <v>203</v>
      </c>
      <c r="CW2" s="656" t="s">
        <v>654</v>
      </c>
      <c r="CX2" s="641" t="s">
        <v>673</v>
      </c>
      <c r="CY2" s="654">
        <v>102</v>
      </c>
      <c r="CZ2" s="654">
        <v>127</v>
      </c>
      <c r="DA2" s="654" t="s">
        <v>659</v>
      </c>
      <c r="DB2" s="654">
        <v>104</v>
      </c>
      <c r="DC2" s="649" t="s">
        <v>672</v>
      </c>
      <c r="DD2" s="649" t="s">
        <v>662</v>
      </c>
      <c r="DE2" s="649" t="s">
        <v>663</v>
      </c>
      <c r="DG2" s="640" t="s">
        <v>667</v>
      </c>
      <c r="DH2" s="640" t="s">
        <v>668</v>
      </c>
      <c r="DI2" s="640">
        <v>207</v>
      </c>
      <c r="DJ2" s="640" t="s">
        <v>653</v>
      </c>
      <c r="DK2" s="640" t="s">
        <v>654</v>
      </c>
      <c r="DL2" s="640">
        <v>203</v>
      </c>
      <c r="DM2" s="641" t="s">
        <v>673</v>
      </c>
      <c r="DN2" s="654">
        <v>102</v>
      </c>
      <c r="DO2" s="654">
        <v>127</v>
      </c>
      <c r="DP2" s="654" t="s">
        <v>659</v>
      </c>
      <c r="DQ2" s="654">
        <v>104</v>
      </c>
      <c r="DR2" s="649" t="s">
        <v>672</v>
      </c>
      <c r="DS2" s="649" t="s">
        <v>662</v>
      </c>
      <c r="DT2" s="649" t="s">
        <v>663</v>
      </c>
      <c r="DV2" s="656" t="s">
        <v>651</v>
      </c>
      <c r="DW2" s="656" t="s">
        <v>652</v>
      </c>
      <c r="DX2" s="656">
        <v>204</v>
      </c>
      <c r="DY2" s="656" t="s">
        <v>654</v>
      </c>
      <c r="DZ2" s="656" t="s">
        <v>655</v>
      </c>
      <c r="EA2" s="656" t="s">
        <v>656</v>
      </c>
      <c r="EB2" s="656" t="s">
        <v>657</v>
      </c>
      <c r="EC2" s="656" t="s">
        <v>658</v>
      </c>
      <c r="ED2" s="656"/>
      <c r="EE2" s="641" t="s">
        <v>674</v>
      </c>
      <c r="EF2" s="641">
        <v>127</v>
      </c>
      <c r="EG2" s="641">
        <v>102</v>
      </c>
      <c r="EH2" s="658" t="s">
        <v>655</v>
      </c>
      <c r="EI2" s="649" t="s">
        <v>656</v>
      </c>
      <c r="EJ2" s="649" t="s">
        <v>662</v>
      </c>
      <c r="EK2" s="649" t="s">
        <v>663</v>
      </c>
      <c r="EL2" s="656"/>
      <c r="EM2" s="656" t="s">
        <v>651</v>
      </c>
      <c r="EN2" s="656" t="s">
        <v>652</v>
      </c>
      <c r="EO2" s="656">
        <v>204</v>
      </c>
      <c r="EP2" s="656" t="s">
        <v>655</v>
      </c>
      <c r="EQ2" s="656" t="s">
        <v>656</v>
      </c>
      <c r="ER2" s="656" t="s">
        <v>657</v>
      </c>
      <c r="ES2" s="641">
        <v>127</v>
      </c>
      <c r="ET2" s="650" t="s">
        <v>674</v>
      </c>
      <c r="EU2" s="641">
        <v>102</v>
      </c>
      <c r="EV2" s="658" t="s">
        <v>655</v>
      </c>
      <c r="EW2" s="649" t="s">
        <v>656</v>
      </c>
      <c r="EX2" s="649" t="s">
        <v>662</v>
      </c>
      <c r="EY2" s="649" t="s">
        <v>663</v>
      </c>
    </row>
    <row r="3" spans="1:161" s="640" customFormat="1" ht="23" customHeight="1" thickBot="1" x14ac:dyDescent="0.3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45"/>
      <c r="N3" s="645"/>
      <c r="P3" s="933"/>
      <c r="Q3" s="933"/>
      <c r="R3" s="933"/>
      <c r="S3" s="933"/>
      <c r="T3" s="933"/>
      <c r="U3" s="933"/>
      <c r="V3" s="933"/>
      <c r="W3" s="933"/>
      <c r="X3" s="934"/>
      <c r="Y3" s="934"/>
      <c r="Z3" s="934"/>
      <c r="AA3" s="934"/>
      <c r="AB3" s="934"/>
      <c r="AC3" s="934"/>
      <c r="AD3" s="934"/>
      <c r="AE3" s="934"/>
      <c r="AF3" s="933"/>
      <c r="AG3" s="933"/>
      <c r="AH3" s="933"/>
      <c r="AI3" s="933"/>
      <c r="AJ3" s="669"/>
      <c r="AK3" s="934"/>
      <c r="AL3" s="934"/>
      <c r="AM3" s="934"/>
      <c r="AN3" s="934"/>
      <c r="AO3" s="934"/>
      <c r="AP3" s="934"/>
      <c r="AQ3" s="934"/>
      <c r="AR3" s="934"/>
      <c r="AT3" s="936"/>
      <c r="AU3" s="936"/>
      <c r="AV3" s="936"/>
      <c r="AW3" s="936"/>
      <c r="AX3" s="936"/>
      <c r="AY3" s="936"/>
      <c r="AZ3" s="934"/>
      <c r="BA3" s="937"/>
      <c r="BB3" s="937"/>
      <c r="BC3" s="937"/>
      <c r="BD3" s="934"/>
      <c r="BE3" s="937"/>
      <c r="BF3" s="937"/>
      <c r="BG3" s="937"/>
      <c r="BO3" s="935"/>
      <c r="BP3" s="641"/>
      <c r="BQ3" s="936"/>
      <c r="BR3" s="936"/>
      <c r="BS3" s="936"/>
      <c r="BT3" s="641"/>
      <c r="BU3" s="936"/>
      <c r="BV3" s="936"/>
      <c r="BW3" s="936"/>
      <c r="BY3" s="936"/>
      <c r="BZ3" s="936"/>
      <c r="CA3" s="936"/>
      <c r="CB3" s="936"/>
      <c r="CC3" s="936"/>
      <c r="CD3" s="936"/>
      <c r="CE3" s="935"/>
      <c r="CF3" s="935"/>
      <c r="CG3" s="641"/>
      <c r="CH3" s="934"/>
      <c r="CI3" s="934"/>
      <c r="CJ3" s="934"/>
      <c r="CK3" s="934"/>
      <c r="CL3" s="934"/>
      <c r="CM3" s="934"/>
      <c r="CN3" s="934"/>
      <c r="CO3" s="934"/>
      <c r="CQ3" s="936"/>
      <c r="CR3" s="936"/>
      <c r="CS3" s="936"/>
      <c r="CT3" s="936"/>
      <c r="CU3" s="936"/>
      <c r="CV3" s="936"/>
      <c r="CW3" s="935"/>
      <c r="CX3" s="641"/>
      <c r="CY3" s="934"/>
      <c r="CZ3" s="934"/>
      <c r="DA3" s="934"/>
      <c r="DB3" s="934"/>
      <c r="DC3" s="934"/>
      <c r="DD3" s="934"/>
      <c r="DE3" s="934"/>
      <c r="DM3" s="641"/>
      <c r="DN3" s="934"/>
      <c r="DO3" s="934"/>
      <c r="DP3" s="934"/>
      <c r="DQ3" s="934"/>
      <c r="DR3" s="934"/>
      <c r="DS3" s="934"/>
      <c r="DT3" s="934"/>
      <c r="DV3" s="937"/>
      <c r="DW3" s="937"/>
      <c r="DX3" s="937"/>
      <c r="DY3" s="935"/>
      <c r="DZ3" s="935"/>
      <c r="EA3" s="935"/>
      <c r="EB3" s="935"/>
      <c r="EC3" s="935"/>
      <c r="ED3" s="935"/>
      <c r="EE3" s="641"/>
      <c r="EF3" s="641"/>
      <c r="EG3" s="641"/>
      <c r="EH3" s="934"/>
      <c r="EI3" s="934"/>
      <c r="EJ3" s="934"/>
      <c r="EK3" s="934"/>
      <c r="EL3" s="935"/>
      <c r="EM3" s="937"/>
      <c r="EN3" s="936"/>
      <c r="EO3" s="937"/>
      <c r="EP3" s="935"/>
      <c r="EQ3" s="935"/>
      <c r="ER3" s="935"/>
      <c r="ES3" s="641"/>
      <c r="ET3" s="650"/>
      <c r="EU3" s="641"/>
      <c r="EV3" s="937"/>
      <c r="EW3" s="934"/>
      <c r="EX3" s="934"/>
      <c r="EY3" s="934"/>
    </row>
    <row r="4" spans="1:161" s="576" customFormat="1" ht="18" customHeight="1" thickBot="1" x14ac:dyDescent="0.3">
      <c r="A4" s="571" t="s">
        <v>675</v>
      </c>
      <c r="B4" s="572">
        <v>1</v>
      </c>
      <c r="C4" s="573" t="s">
        <v>676</v>
      </c>
      <c r="D4" s="574">
        <v>1.5</v>
      </c>
      <c r="E4" s="574"/>
      <c r="F4" s="572">
        <v>50</v>
      </c>
      <c r="G4" s="571">
        <v>6</v>
      </c>
      <c r="H4" s="575" t="s">
        <v>677</v>
      </c>
      <c r="I4" s="576" t="s">
        <v>678</v>
      </c>
      <c r="J4" s="576" t="s">
        <v>679</v>
      </c>
      <c r="K4" s="576" t="s">
        <v>680</v>
      </c>
      <c r="M4" s="577"/>
      <c r="N4" s="577"/>
      <c r="P4" s="1110" t="s">
        <v>681</v>
      </c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45" t="s">
        <v>682</v>
      </c>
      <c r="AG4" s="1146"/>
      <c r="AH4" s="1146"/>
      <c r="AI4" s="1146"/>
      <c r="AJ4" s="1147"/>
      <c r="AK4" s="1147"/>
      <c r="AL4" s="1147"/>
      <c r="AM4" s="1147"/>
      <c r="AN4" s="1147"/>
      <c r="AO4" s="1147"/>
      <c r="AP4" s="1147"/>
      <c r="AQ4" s="1147"/>
      <c r="AR4" s="1148"/>
      <c r="AS4" s="663"/>
      <c r="AT4" s="1113" t="s">
        <v>683</v>
      </c>
      <c r="AU4" s="1149"/>
      <c r="AV4" s="1149"/>
      <c r="AW4" s="1149"/>
      <c r="AX4" s="1149"/>
      <c r="AY4" s="1149"/>
      <c r="AZ4" s="1150" t="s">
        <v>683</v>
      </c>
      <c r="BA4" s="1150"/>
      <c r="BB4" s="1150"/>
      <c r="BC4" s="1150"/>
      <c r="BD4" s="1150"/>
      <c r="BE4" s="1150"/>
      <c r="BF4" s="1150"/>
      <c r="BG4" s="1150"/>
      <c r="BH4" s="578" t="s">
        <v>684</v>
      </c>
      <c r="BI4" s="1113" t="s">
        <v>685</v>
      </c>
      <c r="BJ4" s="1113"/>
      <c r="BK4" s="1113"/>
      <c r="BL4" s="1113"/>
      <c r="BM4" s="1113"/>
      <c r="BN4" s="1113"/>
      <c r="BO4" s="1113"/>
      <c r="BP4" s="1114"/>
      <c r="BQ4" s="1114"/>
      <c r="BR4" s="1114"/>
      <c r="BS4" s="1114"/>
      <c r="BT4" s="1114"/>
      <c r="BU4" s="1114"/>
      <c r="BV4" s="1114"/>
      <c r="BW4" s="1114"/>
      <c r="BX4" s="810" t="s">
        <v>686</v>
      </c>
      <c r="BY4" s="1110" t="s">
        <v>687</v>
      </c>
      <c r="BZ4" s="1110"/>
      <c r="CA4" s="1110"/>
      <c r="CB4" s="1110"/>
      <c r="CC4" s="1110"/>
      <c r="CD4" s="1110"/>
      <c r="CE4" s="1110"/>
      <c r="CF4" s="1110"/>
      <c r="CG4" s="1110"/>
      <c r="CH4" s="1110"/>
      <c r="CI4" s="1110"/>
      <c r="CJ4" s="1110"/>
      <c r="CK4" s="1110"/>
      <c r="CL4" s="1110"/>
      <c r="CM4" s="1110"/>
      <c r="CN4" s="1110"/>
      <c r="CO4" s="1110"/>
      <c r="CP4" s="579" t="s">
        <v>688</v>
      </c>
      <c r="CQ4" s="1110" t="s">
        <v>689</v>
      </c>
      <c r="CR4" s="1110"/>
      <c r="CS4" s="1110"/>
      <c r="CT4" s="1110"/>
      <c r="CU4" s="1110"/>
      <c r="CV4" s="1110"/>
      <c r="CW4" s="1110"/>
      <c r="CX4" s="1110"/>
      <c r="CY4" s="1110"/>
      <c r="CZ4" s="1110"/>
      <c r="DA4" s="1110"/>
      <c r="DB4" s="1110"/>
      <c r="DC4" s="1110"/>
      <c r="DD4" s="1110"/>
      <c r="DE4" s="1110"/>
      <c r="DF4" s="580" t="s">
        <v>690</v>
      </c>
      <c r="DG4" s="1110" t="s">
        <v>691</v>
      </c>
      <c r="DH4" s="1110"/>
      <c r="DI4" s="1110"/>
      <c r="DJ4" s="1110"/>
      <c r="DK4" s="1110"/>
      <c r="DL4" s="1110"/>
      <c r="DM4" s="1110"/>
      <c r="DN4" s="1110"/>
      <c r="DO4" s="1110"/>
      <c r="DP4" s="1110"/>
      <c r="DQ4" s="1110"/>
      <c r="DR4" s="1110"/>
      <c r="DS4" s="1110"/>
      <c r="DT4" s="1110"/>
      <c r="DU4" s="580" t="s">
        <v>692</v>
      </c>
      <c r="DV4" s="1115" t="s">
        <v>693</v>
      </c>
      <c r="DW4" s="1115"/>
      <c r="DX4" s="1115"/>
      <c r="DY4" s="1115"/>
      <c r="DZ4" s="1115"/>
      <c r="EA4" s="1115"/>
      <c r="EB4" s="1115"/>
      <c r="EC4" s="1115"/>
      <c r="ED4" s="1115"/>
      <c r="EE4" s="1115"/>
      <c r="EF4" s="1115"/>
      <c r="EG4" s="1115"/>
      <c r="EH4" s="1115"/>
      <c r="EI4" s="1115"/>
      <c r="EJ4" s="1115"/>
      <c r="EK4" s="1115"/>
      <c r="EL4" s="1115"/>
      <c r="EM4" s="1115" t="s">
        <v>694</v>
      </c>
      <c r="EN4" s="1115"/>
      <c r="EO4" s="1115"/>
      <c r="EP4" s="1115"/>
      <c r="EQ4" s="1115"/>
      <c r="ER4" s="1115"/>
      <c r="ES4" s="1115"/>
      <c r="ET4" s="1115"/>
      <c r="EU4" s="1115"/>
      <c r="EV4" s="1115"/>
      <c r="EW4" s="1115"/>
      <c r="EX4" s="1115"/>
      <c r="EY4" s="1115"/>
      <c r="EZ4" s="581"/>
      <c r="FA4" s="581"/>
      <c r="FB4" s="581"/>
    </row>
    <row r="5" spans="1:161" s="639" customFormat="1" ht="32.5" customHeight="1" x14ac:dyDescent="0.2">
      <c r="A5" s="949" t="s">
        <v>675</v>
      </c>
      <c r="B5" s="670">
        <v>1</v>
      </c>
      <c r="C5" s="949" t="s">
        <v>695</v>
      </c>
      <c r="D5" s="950">
        <v>1.5</v>
      </c>
      <c r="E5" s="950"/>
      <c r="F5" s="670">
        <v>50</v>
      </c>
      <c r="G5" s="949">
        <v>6</v>
      </c>
      <c r="H5" s="951" t="s">
        <v>696</v>
      </c>
      <c r="I5" s="948" t="s">
        <v>678</v>
      </c>
      <c r="J5" s="948" t="s">
        <v>697</v>
      </c>
      <c r="K5" s="948" t="s">
        <v>680</v>
      </c>
      <c r="L5" s="948"/>
      <c r="M5" s="952"/>
      <c r="N5" s="952"/>
      <c r="O5" s="953">
        <v>0.3125</v>
      </c>
      <c r="P5" s="954" t="s">
        <v>698</v>
      </c>
      <c r="Q5" s="955"/>
      <c r="R5" s="947"/>
      <c r="S5" s="947"/>
      <c r="T5" s="947"/>
      <c r="U5" s="947"/>
      <c r="V5" s="947"/>
      <c r="W5" s="956"/>
      <c r="X5" s="954" t="s">
        <v>699</v>
      </c>
      <c r="Y5" s="957"/>
      <c r="Z5" s="958"/>
      <c r="AA5" s="947"/>
      <c r="AB5" s="947"/>
      <c r="AC5" s="947"/>
      <c r="AD5" s="947"/>
      <c r="AE5" s="956"/>
      <c r="AF5" s="954" t="s">
        <v>700</v>
      </c>
      <c r="AG5" s="947"/>
      <c r="AH5" s="947"/>
      <c r="AI5" s="956"/>
      <c r="AJ5" s="959">
        <v>0.3125</v>
      </c>
      <c r="AK5" s="947" t="s">
        <v>701</v>
      </c>
      <c r="AL5" s="947"/>
      <c r="AM5" s="947"/>
      <c r="AN5" s="948"/>
      <c r="AO5" s="947"/>
      <c r="AP5" s="947"/>
      <c r="AQ5" s="947"/>
      <c r="AR5" s="956"/>
      <c r="AS5" s="953"/>
      <c r="AT5" s="960" t="s">
        <v>702</v>
      </c>
      <c r="AU5" s="958"/>
      <c r="AV5" s="958"/>
      <c r="AW5" s="958"/>
      <c r="AX5" s="958"/>
      <c r="AY5" s="961"/>
      <c r="AZ5" s="959">
        <v>0.3125</v>
      </c>
      <c r="BA5" s="958" t="s">
        <v>703</v>
      </c>
      <c r="BB5" s="962"/>
      <c r="BC5" s="958"/>
      <c r="BD5" s="958"/>
      <c r="BE5" s="958"/>
      <c r="BF5" s="958"/>
      <c r="BG5" s="961"/>
      <c r="BH5" s="961"/>
      <c r="BI5" s="963"/>
      <c r="BJ5" s="964"/>
      <c r="BK5" s="964"/>
      <c r="BL5" s="964"/>
      <c r="BM5" s="964"/>
      <c r="BN5" s="964"/>
      <c r="BO5" s="958"/>
      <c r="BP5" s="959">
        <v>0.3125</v>
      </c>
      <c r="BQ5" s="958" t="s">
        <v>704</v>
      </c>
      <c r="BR5" s="962"/>
      <c r="BS5" s="958"/>
      <c r="BT5" s="958"/>
      <c r="BU5" s="958"/>
      <c r="BV5" s="958"/>
      <c r="BW5" s="961"/>
      <c r="BX5" s="950"/>
      <c r="BY5" s="947" t="s">
        <v>705</v>
      </c>
      <c r="BZ5" s="947"/>
      <c r="CA5" s="947"/>
      <c r="CB5" s="947"/>
      <c r="CC5" s="947"/>
      <c r="CD5" s="947"/>
      <c r="CE5" s="947"/>
      <c r="CF5" s="956"/>
      <c r="CG5" s="953">
        <v>0.3125</v>
      </c>
      <c r="CH5" s="953"/>
      <c r="CI5" s="965" t="s">
        <v>706</v>
      </c>
      <c r="CJ5" s="966"/>
      <c r="CK5" s="966"/>
      <c r="CL5" s="966"/>
      <c r="CM5" s="966"/>
      <c r="CN5" s="966"/>
      <c r="CO5" s="966"/>
      <c r="CP5" s="967"/>
      <c r="CQ5" s="968" t="s">
        <v>707</v>
      </c>
      <c r="CR5" s="966"/>
      <c r="CS5" s="966"/>
      <c r="CT5" s="966"/>
      <c r="CU5" s="966"/>
      <c r="CV5" s="966"/>
      <c r="CW5" s="966"/>
      <c r="CX5" s="959">
        <v>0.3125</v>
      </c>
      <c r="CY5" s="969" t="s">
        <v>708</v>
      </c>
      <c r="CZ5" s="947"/>
      <c r="DA5" s="947"/>
      <c r="DB5" s="970"/>
      <c r="DC5" s="970"/>
      <c r="DD5" s="970"/>
      <c r="DE5" s="971"/>
      <c r="DF5" s="967"/>
      <c r="DG5" s="972" t="s">
        <v>709</v>
      </c>
      <c r="DH5" s="947"/>
      <c r="DI5" s="947"/>
      <c r="DJ5" s="947"/>
      <c r="DK5" s="947"/>
      <c r="DL5" s="956"/>
      <c r="DM5" s="962">
        <v>0.3125</v>
      </c>
      <c r="DN5" s="969" t="s">
        <v>710</v>
      </c>
      <c r="DO5" s="947"/>
      <c r="DP5" s="947"/>
      <c r="DQ5" s="947"/>
      <c r="DR5" s="947"/>
      <c r="DS5" s="947"/>
      <c r="DT5" s="956"/>
      <c r="DU5" s="967"/>
      <c r="DV5" s="960"/>
      <c r="DW5" s="947" t="s">
        <v>711</v>
      </c>
      <c r="DX5" s="947"/>
      <c r="DY5" s="947"/>
      <c r="DZ5" s="947"/>
      <c r="EA5" s="947"/>
      <c r="EB5" s="962"/>
      <c r="EC5" s="956"/>
      <c r="ED5" s="959">
        <v>0.3125</v>
      </c>
      <c r="EE5" s="970"/>
      <c r="EF5" s="947"/>
      <c r="EG5" s="958"/>
      <c r="EH5" s="973" t="s">
        <v>712</v>
      </c>
      <c r="EI5" s="947"/>
      <c r="EJ5" s="958"/>
      <c r="EK5" s="947"/>
      <c r="EL5" s="947"/>
      <c r="EM5" s="947" t="s">
        <v>711</v>
      </c>
      <c r="EN5" s="947" t="s">
        <v>711</v>
      </c>
      <c r="EO5" s="947" t="s">
        <v>711</v>
      </c>
      <c r="EP5" s="947"/>
      <c r="EQ5" s="947"/>
      <c r="ER5" s="956"/>
      <c r="ES5" s="960"/>
      <c r="ET5" s="947"/>
      <c r="EU5" s="947"/>
      <c r="EV5" s="973" t="s">
        <v>712</v>
      </c>
      <c r="EW5" s="947"/>
      <c r="EX5" s="958"/>
      <c r="EY5" s="956"/>
      <c r="EZ5" s="966"/>
      <c r="FA5" s="966"/>
      <c r="FB5" s="966"/>
      <c r="FC5" s="948"/>
      <c r="FD5" s="948"/>
      <c r="FE5" s="948"/>
    </row>
    <row r="6" spans="1:161" ht="14.25" customHeight="1" thickBot="1" x14ac:dyDescent="0.25">
      <c r="A6" s="200" t="s">
        <v>675</v>
      </c>
      <c r="B6" s="197">
        <v>1</v>
      </c>
      <c r="C6" s="200" t="s">
        <v>713</v>
      </c>
      <c r="D6" s="201"/>
      <c r="E6" s="201"/>
      <c r="F6" s="197">
        <v>50</v>
      </c>
      <c r="G6" s="200"/>
      <c r="H6" s="203" t="s">
        <v>714</v>
      </c>
      <c r="I6" s="202" t="s">
        <v>678</v>
      </c>
      <c r="J6" s="202" t="s">
        <v>679</v>
      </c>
      <c r="K6" s="202" t="s">
        <v>680</v>
      </c>
      <c r="L6" s="202"/>
      <c r="O6" s="369">
        <v>0.32291666666666669</v>
      </c>
      <c r="P6" s="665">
        <v>0.31597222222222221</v>
      </c>
      <c r="Q6" s="373">
        <v>0.32291666666666669</v>
      </c>
      <c r="R6" s="373">
        <v>0.3263888888888889</v>
      </c>
      <c r="S6" s="373">
        <v>0.3298611111111111</v>
      </c>
      <c r="T6" s="334"/>
      <c r="U6" s="334"/>
      <c r="V6" s="334"/>
      <c r="W6" s="364"/>
      <c r="X6" s="373">
        <v>0.31944444444444448</v>
      </c>
      <c r="Y6" s="373">
        <v>0.3263888888888889</v>
      </c>
      <c r="Z6" s="373"/>
      <c r="AA6" s="373"/>
      <c r="AD6" s="334"/>
      <c r="AE6" s="364"/>
      <c r="AF6" s="605">
        <v>0.31597222222222221</v>
      </c>
      <c r="AG6" s="563">
        <v>0.32291666666666669</v>
      </c>
      <c r="AH6" s="563">
        <v>0.3298611111111111</v>
      </c>
      <c r="AI6" s="364"/>
      <c r="AJ6" s="369">
        <v>0.32291666666666669</v>
      </c>
      <c r="AK6" s="563">
        <v>0.31944444444444448</v>
      </c>
      <c r="AL6" s="563">
        <v>0.3263888888888889</v>
      </c>
      <c r="AM6" s="334"/>
      <c r="AN6" s="334"/>
      <c r="AQ6" s="334"/>
      <c r="AR6" s="364"/>
      <c r="AS6" s="369"/>
      <c r="AT6" s="340"/>
      <c r="AU6" s="380"/>
      <c r="AV6" s="334"/>
      <c r="AW6" s="563">
        <v>0.31597222222222221</v>
      </c>
      <c r="AX6" s="563">
        <v>0.32291666666666669</v>
      </c>
      <c r="AY6" s="604">
        <v>0.3263888888888889</v>
      </c>
      <c r="AZ6" s="369">
        <v>0.32291666666666669</v>
      </c>
      <c r="BA6" s="563">
        <v>0.31597222222222221</v>
      </c>
      <c r="BB6" s="563">
        <v>0.32291666666666669</v>
      </c>
      <c r="BC6" s="167"/>
      <c r="BD6" s="563">
        <v>0.3298611111111111</v>
      </c>
      <c r="BE6" s="563"/>
      <c r="BF6" s="713">
        <v>0.33680555555555558</v>
      </c>
      <c r="BG6" s="714">
        <v>0.34027777777777773</v>
      </c>
      <c r="BH6" s="364"/>
      <c r="BI6" s="583"/>
      <c r="BJ6" s="365"/>
      <c r="BK6" s="365"/>
      <c r="BL6" s="341"/>
      <c r="BM6" s="341"/>
      <c r="BN6" s="341"/>
      <c r="BO6" s="334"/>
      <c r="BP6" s="369">
        <v>0.32291666666666669</v>
      </c>
      <c r="BQ6" s="563">
        <v>0.31597222222222221</v>
      </c>
      <c r="BR6" s="563">
        <v>0.32291666666666669</v>
      </c>
      <c r="BS6" s="167"/>
      <c r="BT6" s="563">
        <v>0.3298611111111111</v>
      </c>
      <c r="BU6" s="563"/>
      <c r="BV6" s="713">
        <v>0.33680555555555558</v>
      </c>
      <c r="BW6" s="714">
        <v>0.34027777777777773</v>
      </c>
      <c r="BX6" s="364"/>
      <c r="BY6" s="635">
        <v>0.31597222222222221</v>
      </c>
      <c r="BZ6" s="563">
        <v>0.32291666666666669</v>
      </c>
      <c r="CA6" s="563">
        <v>0.3263888888888889</v>
      </c>
      <c r="CB6" s="334"/>
      <c r="CC6" s="334"/>
      <c r="CD6" s="334"/>
      <c r="CE6" s="334"/>
      <c r="CF6" s="364"/>
      <c r="CG6" s="332">
        <v>0.32291666666666669</v>
      </c>
      <c r="CH6" s="332"/>
      <c r="CI6" s="711" t="s">
        <v>715</v>
      </c>
      <c r="CJ6" s="711"/>
      <c r="CK6" s="711"/>
      <c r="CL6" s="711"/>
      <c r="CM6" s="370">
        <v>0.31597222222222221</v>
      </c>
      <c r="CN6" s="370">
        <v>0.32291666666666669</v>
      </c>
      <c r="CO6" s="370">
        <v>0.3298611111111111</v>
      </c>
      <c r="CP6" s="548"/>
      <c r="CQ6" s="635">
        <v>0.31597222222222221</v>
      </c>
      <c r="CR6" s="563">
        <v>0.32291666666666669</v>
      </c>
      <c r="CS6" s="563">
        <v>0.3263888888888889</v>
      </c>
      <c r="CT6" s="327"/>
      <c r="CU6" s="327"/>
      <c r="CV6" s="327"/>
      <c r="CW6" s="327"/>
      <c r="CX6" s="369">
        <v>0.32291666666666669</v>
      </c>
      <c r="CY6" s="635">
        <v>0.31597222222222221</v>
      </c>
      <c r="CZ6" s="563">
        <v>0.32291666666666669</v>
      </c>
      <c r="DA6" s="563">
        <v>0.3263888888888889</v>
      </c>
      <c r="DB6" s="563">
        <v>0.3298611111111111</v>
      </c>
      <c r="DC6" s="334"/>
      <c r="DD6" s="354"/>
      <c r="DE6" s="394"/>
      <c r="DF6" s="548"/>
      <c r="DG6" s="605">
        <v>0.31597222222222221</v>
      </c>
      <c r="DH6" s="563">
        <v>0.32291666666666669</v>
      </c>
      <c r="DI6" s="563">
        <v>0.3298611111111111</v>
      </c>
      <c r="DJ6" s="373"/>
      <c r="DK6" s="331"/>
      <c r="DL6" s="381"/>
      <c r="DM6" s="332">
        <v>0.32291666666666669</v>
      </c>
      <c r="DN6" s="635">
        <v>0.31597222222222221</v>
      </c>
      <c r="DO6" s="603">
        <v>0.32291666666666669</v>
      </c>
      <c r="DP6" s="603">
        <v>0.3263888888888889</v>
      </c>
      <c r="DQ6" s="603">
        <v>0.3298611111111111</v>
      </c>
      <c r="DR6" s="334"/>
      <c r="DS6" s="334"/>
      <c r="DT6" s="364"/>
      <c r="DU6" s="548"/>
      <c r="DV6" s="340" t="s">
        <v>716</v>
      </c>
      <c r="DW6" s="380" t="s">
        <v>717</v>
      </c>
      <c r="DX6" s="380" t="s">
        <v>718</v>
      </c>
      <c r="DY6" s="380"/>
      <c r="DZ6" s="331"/>
      <c r="EA6" s="332"/>
      <c r="EB6" s="334"/>
      <c r="EC6" s="364"/>
      <c r="ED6" s="369">
        <v>0.32291666666666669</v>
      </c>
      <c r="EE6" s="341"/>
      <c r="EF6" s="334"/>
      <c r="EG6" s="334"/>
      <c r="EH6" s="342" t="s">
        <v>719</v>
      </c>
      <c r="EI6" s="334"/>
      <c r="EJ6" s="334"/>
      <c r="EK6" s="334"/>
      <c r="EL6" s="334"/>
      <c r="EM6" s="345" t="s">
        <v>716</v>
      </c>
      <c r="EN6" s="345" t="s">
        <v>717</v>
      </c>
      <c r="EO6" s="345" t="s">
        <v>718</v>
      </c>
      <c r="EP6" s="331"/>
      <c r="EQ6" s="331"/>
      <c r="ER6" s="381"/>
      <c r="ES6" s="329"/>
      <c r="ET6" s="334"/>
      <c r="EU6" s="331"/>
      <c r="EV6" s="361"/>
      <c r="EW6" s="334"/>
      <c r="EX6" s="334"/>
      <c r="EY6" s="381"/>
      <c r="EZ6" s="327"/>
      <c r="FA6" s="327"/>
      <c r="FB6" s="182"/>
    </row>
    <row r="7" spans="1:161" s="336" customFormat="1" ht="14.25" customHeight="1" thickBot="1" x14ac:dyDescent="0.25">
      <c r="A7" s="264" t="s">
        <v>675</v>
      </c>
      <c r="B7" s="606">
        <v>2</v>
      </c>
      <c r="C7" s="264" t="s">
        <v>720</v>
      </c>
      <c r="D7" s="334"/>
      <c r="E7" s="334"/>
      <c r="F7" s="606">
        <v>50</v>
      </c>
      <c r="G7" s="264"/>
      <c r="H7" s="607" t="s">
        <v>677</v>
      </c>
      <c r="I7" s="336" t="s">
        <v>678</v>
      </c>
      <c r="J7" s="336" t="s">
        <v>679</v>
      </c>
      <c r="K7" s="336" t="s">
        <v>680</v>
      </c>
      <c r="M7" s="608"/>
      <c r="N7" s="608"/>
      <c r="O7" s="369">
        <v>0.33333333333333331</v>
      </c>
      <c r="P7" s="1119" t="s">
        <v>721</v>
      </c>
      <c r="Q7" s="1119" t="s">
        <v>722</v>
      </c>
      <c r="R7" s="1119" t="s">
        <v>723</v>
      </c>
      <c r="S7" s="1119" t="s">
        <v>724</v>
      </c>
      <c r="T7" s="373"/>
      <c r="U7" s="373"/>
      <c r="V7" s="527"/>
      <c r="W7" s="533"/>
      <c r="X7" s="1116" t="s">
        <v>725</v>
      </c>
      <c r="Y7" s="1138" t="s">
        <v>726</v>
      </c>
      <c r="Z7" s="348"/>
      <c r="AA7" s="348"/>
      <c r="AD7" s="527"/>
      <c r="AE7" s="364"/>
      <c r="AF7" s="1105" t="s">
        <v>727</v>
      </c>
      <c r="AG7" s="1105" t="s">
        <v>728</v>
      </c>
      <c r="AH7" s="1105" t="s">
        <v>729</v>
      </c>
      <c r="AI7" s="364"/>
      <c r="AJ7" s="369">
        <v>0.33333333333333331</v>
      </c>
      <c r="AK7" s="1116" t="s">
        <v>725</v>
      </c>
      <c r="AL7" s="1116" t="s">
        <v>726</v>
      </c>
      <c r="AM7" s="348"/>
      <c r="AN7" s="348"/>
      <c r="AQ7" s="334"/>
      <c r="AR7" s="364"/>
      <c r="AS7" s="369"/>
      <c r="AT7" s="329"/>
      <c r="AU7" s="334"/>
      <c r="AV7" s="334"/>
      <c r="AW7" s="1132" t="s">
        <v>730</v>
      </c>
      <c r="AX7" s="1132" t="s">
        <v>731</v>
      </c>
      <c r="AY7" s="1132" t="s">
        <v>732</v>
      </c>
      <c r="AZ7" s="369">
        <v>0.33333333333333331</v>
      </c>
      <c r="BA7" s="1087" t="s">
        <v>733</v>
      </c>
      <c r="BB7" s="1087" t="s">
        <v>734</v>
      </c>
      <c r="BC7" s="1087" t="s">
        <v>735</v>
      </c>
      <c r="BE7" s="989"/>
      <c r="BF7" s="334"/>
      <c r="BG7" s="364"/>
      <c r="BH7" s="364"/>
      <c r="BI7" s="583"/>
      <c r="BJ7" s="365"/>
      <c r="BK7" s="365"/>
      <c r="BL7" s="348"/>
      <c r="BM7" s="348"/>
      <c r="BN7" s="348"/>
      <c r="BO7" s="389"/>
      <c r="BP7" s="369">
        <v>0.33333333333333331</v>
      </c>
      <c r="BQ7" s="1087" t="s">
        <v>733</v>
      </c>
      <c r="BR7" s="1087" t="s">
        <v>734</v>
      </c>
      <c r="BS7" s="1087" t="s">
        <v>735</v>
      </c>
      <c r="BU7" s="989"/>
      <c r="BV7" s="334"/>
      <c r="BW7" s="364"/>
      <c r="BX7" s="364"/>
      <c r="BY7" s="1093" t="s">
        <v>736</v>
      </c>
      <c r="BZ7" s="1093" t="s">
        <v>737</v>
      </c>
      <c r="CA7" s="1093" t="s">
        <v>738</v>
      </c>
      <c r="CB7" s="346"/>
      <c r="CC7" s="346"/>
      <c r="CD7" s="346"/>
      <c r="CE7" s="346"/>
      <c r="CF7" s="434"/>
      <c r="CG7" s="332">
        <v>0.33333333333333331</v>
      </c>
      <c r="CH7" s="332"/>
      <c r="CI7" s="603">
        <v>0.33333333333333331</v>
      </c>
      <c r="CJ7" s="603">
        <v>0.33680555555555558</v>
      </c>
      <c r="CK7" s="603">
        <v>0.34375</v>
      </c>
      <c r="CL7" s="986"/>
      <c r="CM7" s="1052" t="s">
        <v>739</v>
      </c>
      <c r="CN7" s="1052" t="s">
        <v>740</v>
      </c>
      <c r="CO7" s="1052" t="s">
        <v>741</v>
      </c>
      <c r="CP7" s="548"/>
      <c r="CQ7" s="1062" t="s">
        <v>742</v>
      </c>
      <c r="CR7" s="1062" t="s">
        <v>743</v>
      </c>
      <c r="CS7" s="1062" t="s">
        <v>744</v>
      </c>
      <c r="CT7" s="327"/>
      <c r="CU7" s="327"/>
      <c r="CV7" s="327"/>
      <c r="CW7" s="327"/>
      <c r="CX7" s="369">
        <v>0.33333333333333331</v>
      </c>
      <c r="CY7" s="1071" t="s">
        <v>745</v>
      </c>
      <c r="CZ7" s="1071" t="s">
        <v>746</v>
      </c>
      <c r="DA7" s="1071" t="s">
        <v>747</v>
      </c>
      <c r="DB7" s="1071" t="s">
        <v>748</v>
      </c>
      <c r="DC7" s="986"/>
      <c r="DD7" s="986"/>
      <c r="DE7" s="511"/>
      <c r="DF7" s="548"/>
      <c r="DG7" s="1105" t="s">
        <v>749</v>
      </c>
      <c r="DH7" s="1105" t="s">
        <v>750</v>
      </c>
      <c r="DI7" s="1105" t="s">
        <v>751</v>
      </c>
      <c r="DJ7" s="331"/>
      <c r="DK7" s="331"/>
      <c r="DL7" s="381"/>
      <c r="DM7" s="332">
        <v>0.33333333333333331</v>
      </c>
      <c r="DN7" s="1071" t="s">
        <v>745</v>
      </c>
      <c r="DO7" s="1071" t="s">
        <v>746</v>
      </c>
      <c r="DP7" s="1071" t="s">
        <v>747</v>
      </c>
      <c r="DQ7" s="1071" t="s">
        <v>748</v>
      </c>
      <c r="DR7" s="986"/>
      <c r="DS7" s="986"/>
      <c r="DT7" s="511"/>
      <c r="DU7" s="548"/>
      <c r="DV7" s="1124" t="s">
        <v>752</v>
      </c>
      <c r="DW7" s="1124" t="s">
        <v>753</v>
      </c>
      <c r="DX7" s="1124" t="s">
        <v>754</v>
      </c>
      <c r="DY7" s="334"/>
      <c r="DZ7" s="331"/>
      <c r="EA7" s="332"/>
      <c r="EB7" s="346"/>
      <c r="EC7" s="364"/>
      <c r="ED7" s="369">
        <v>0.33333333333333331</v>
      </c>
      <c r="EE7" s="347"/>
      <c r="EF7" s="346"/>
      <c r="EG7" s="334"/>
      <c r="EH7" s="1080" t="s">
        <v>755</v>
      </c>
      <c r="EI7" s="1080" t="s">
        <v>756</v>
      </c>
      <c r="EJ7" s="334"/>
      <c r="EK7" s="346"/>
      <c r="EL7" s="346"/>
      <c r="EM7" s="1077" t="s">
        <v>757</v>
      </c>
      <c r="EN7" s="1077" t="s">
        <v>758</v>
      </c>
      <c r="EO7" s="1077" t="s">
        <v>759</v>
      </c>
      <c r="EP7" s="357"/>
      <c r="EQ7" s="331"/>
      <c r="ER7" s="381"/>
      <c r="ES7" s="330"/>
      <c r="ET7" s="347"/>
      <c r="EU7" s="331"/>
      <c r="EV7" s="1122" t="s">
        <v>755</v>
      </c>
      <c r="EW7" s="1080" t="s">
        <v>756</v>
      </c>
      <c r="EX7" s="334"/>
      <c r="EY7" s="381"/>
      <c r="EZ7" s="327"/>
      <c r="FA7" s="327"/>
      <c r="FB7" s="327"/>
    </row>
    <row r="8" spans="1:161" s="336" customFormat="1" ht="14.25" customHeight="1" x14ac:dyDescent="0.2">
      <c r="A8" s="264" t="s">
        <v>675</v>
      </c>
      <c r="B8" s="606">
        <v>2</v>
      </c>
      <c r="C8" s="264" t="s">
        <v>760</v>
      </c>
      <c r="D8" s="334"/>
      <c r="E8" s="334"/>
      <c r="F8" s="606">
        <v>50</v>
      </c>
      <c r="G8" s="264"/>
      <c r="H8" s="336" t="s">
        <v>761</v>
      </c>
      <c r="I8" s="336" t="s">
        <v>678</v>
      </c>
      <c r="J8" s="336" t="s">
        <v>679</v>
      </c>
      <c r="K8" s="336" t="s">
        <v>680</v>
      </c>
      <c r="M8" s="608"/>
      <c r="N8" s="608"/>
      <c r="O8" s="369">
        <v>0.34375</v>
      </c>
      <c r="P8" s="1120"/>
      <c r="Q8" s="1120"/>
      <c r="R8" s="1120"/>
      <c r="S8" s="1120"/>
      <c r="T8" s="334"/>
      <c r="U8" s="334"/>
      <c r="V8" s="989"/>
      <c r="W8" s="991"/>
      <c r="X8" s="1117"/>
      <c r="Y8" s="1138"/>
      <c r="Z8" s="348"/>
      <c r="AA8" s="348"/>
      <c r="AD8" s="389"/>
      <c r="AE8" s="364"/>
      <c r="AF8" s="1106"/>
      <c r="AG8" s="1106"/>
      <c r="AH8" s="1106"/>
      <c r="AI8" s="364"/>
      <c r="AJ8" s="369">
        <v>0.34375</v>
      </c>
      <c r="AK8" s="1117"/>
      <c r="AL8" s="1117"/>
      <c r="AM8" s="348"/>
      <c r="AN8" s="348"/>
      <c r="AQ8" s="334"/>
      <c r="AR8" s="364"/>
      <c r="AS8" s="369"/>
      <c r="AT8" s="329"/>
      <c r="AU8" s="334"/>
      <c r="AV8" s="334"/>
      <c r="AW8" s="1133"/>
      <c r="AX8" s="1133"/>
      <c r="AY8" s="1133"/>
      <c r="AZ8" s="369">
        <v>0.34375</v>
      </c>
      <c r="BA8" s="1088"/>
      <c r="BB8" s="1088"/>
      <c r="BC8" s="1088"/>
      <c r="BE8" s="1090" t="s">
        <v>762</v>
      </c>
      <c r="BF8" s="1090" t="s">
        <v>763</v>
      </c>
      <c r="BG8" s="1090" t="s">
        <v>764</v>
      </c>
      <c r="BH8" s="364"/>
      <c r="BI8" s="583"/>
      <c r="BJ8" s="365"/>
      <c r="BK8" s="341"/>
      <c r="BL8" s="348"/>
      <c r="BM8" s="348"/>
      <c r="BN8" s="348"/>
      <c r="BO8" s="389"/>
      <c r="BP8" s="369">
        <v>0.34375</v>
      </c>
      <c r="BQ8" s="1088"/>
      <c r="BR8" s="1088"/>
      <c r="BS8" s="1088"/>
      <c r="BU8" s="1090" t="s">
        <v>762</v>
      </c>
      <c r="BV8" s="1090" t="s">
        <v>763</v>
      </c>
      <c r="BW8" s="1090" t="s">
        <v>764</v>
      </c>
      <c r="BX8" s="364"/>
      <c r="BY8" s="1094"/>
      <c r="BZ8" s="1094"/>
      <c r="CA8" s="1094"/>
      <c r="CB8" s="346"/>
      <c r="CC8" s="346"/>
      <c r="CD8" s="346"/>
      <c r="CE8" s="346"/>
      <c r="CF8" s="434"/>
      <c r="CG8" s="332">
        <v>0.34375</v>
      </c>
      <c r="CH8" s="332"/>
      <c r="CI8" s="1055" t="s">
        <v>765</v>
      </c>
      <c r="CJ8" s="1055" t="s">
        <v>766</v>
      </c>
      <c r="CK8" s="1055" t="s">
        <v>767</v>
      </c>
      <c r="CL8" s="986"/>
      <c r="CM8" s="1053"/>
      <c r="CN8" s="1053"/>
      <c r="CO8" s="1053"/>
      <c r="CP8" s="548"/>
      <c r="CQ8" s="1063"/>
      <c r="CR8" s="1063"/>
      <c r="CS8" s="1063"/>
      <c r="CT8" s="603"/>
      <c r="CU8" s="603"/>
      <c r="CV8" s="603"/>
      <c r="CX8" s="369">
        <v>0.34375</v>
      </c>
      <c r="CY8" s="1072"/>
      <c r="CZ8" s="1072"/>
      <c r="DA8" s="1072"/>
      <c r="DB8" s="1072"/>
      <c r="DC8" s="986"/>
      <c r="DD8" s="986"/>
      <c r="DE8" s="511"/>
      <c r="DF8" s="548"/>
      <c r="DG8" s="1106"/>
      <c r="DH8" s="1106"/>
      <c r="DI8" s="1106"/>
      <c r="DJ8" s="331"/>
      <c r="DK8" s="331"/>
      <c r="DL8" s="381"/>
      <c r="DM8" s="332">
        <v>0.34375</v>
      </c>
      <c r="DN8" s="1072"/>
      <c r="DO8" s="1072"/>
      <c r="DP8" s="1072"/>
      <c r="DQ8" s="1072"/>
      <c r="DR8" s="986"/>
      <c r="DS8" s="986"/>
      <c r="DT8" s="511"/>
      <c r="DU8" s="548"/>
      <c r="DV8" s="1125"/>
      <c r="DW8" s="1125"/>
      <c r="DX8" s="1125"/>
      <c r="DY8" s="334"/>
      <c r="DZ8" s="331"/>
      <c r="EA8" s="332"/>
      <c r="EB8" s="346"/>
      <c r="EC8" s="364"/>
      <c r="ED8" s="369">
        <v>0.34375</v>
      </c>
      <c r="EE8" s="347"/>
      <c r="EF8" s="346"/>
      <c r="EG8" s="334"/>
      <c r="EH8" s="1081"/>
      <c r="EI8" s="1081"/>
      <c r="EJ8" s="334"/>
      <c r="EK8" s="346"/>
      <c r="EL8" s="346"/>
      <c r="EM8" s="1078"/>
      <c r="EN8" s="1078"/>
      <c r="EO8" s="1078"/>
      <c r="EP8" s="357"/>
      <c r="EQ8" s="331"/>
      <c r="ER8" s="381"/>
      <c r="ES8" s="330"/>
      <c r="ET8" s="347"/>
      <c r="EU8" s="331"/>
      <c r="EV8" s="1122"/>
      <c r="EW8" s="1081"/>
      <c r="EX8" s="334"/>
      <c r="EY8" s="381"/>
      <c r="EZ8" s="327"/>
      <c r="FA8" s="327"/>
      <c r="FB8" s="327"/>
    </row>
    <row r="9" spans="1:161" s="336" customFormat="1" ht="14.25" customHeight="1" x14ac:dyDescent="0.2">
      <c r="A9" s="264" t="s">
        <v>675</v>
      </c>
      <c r="B9" s="606">
        <v>2</v>
      </c>
      <c r="C9" s="264" t="s">
        <v>768</v>
      </c>
      <c r="D9" s="334">
        <v>1.5</v>
      </c>
      <c r="E9" s="334"/>
      <c r="F9" s="606">
        <v>50</v>
      </c>
      <c r="G9" s="264">
        <v>6</v>
      </c>
      <c r="H9" s="607" t="s">
        <v>677</v>
      </c>
      <c r="I9" s="336" t="s">
        <v>678</v>
      </c>
      <c r="J9" s="336" t="s">
        <v>679</v>
      </c>
      <c r="K9" s="336" t="s">
        <v>680</v>
      </c>
      <c r="M9" s="608"/>
      <c r="N9" s="608"/>
      <c r="O9" s="369">
        <v>0.35416666666666669</v>
      </c>
      <c r="P9" s="1120"/>
      <c r="Q9" s="1120"/>
      <c r="R9" s="1120"/>
      <c r="S9" s="1120"/>
      <c r="T9" s="334"/>
      <c r="U9" s="334"/>
      <c r="V9" s="989"/>
      <c r="W9" s="991"/>
      <c r="X9" s="1117"/>
      <c r="Y9" s="1138"/>
      <c r="Z9" s="348"/>
      <c r="AA9" s="348"/>
      <c r="AD9" s="334"/>
      <c r="AE9" s="364"/>
      <c r="AF9" s="1106"/>
      <c r="AG9" s="1106"/>
      <c r="AH9" s="1106"/>
      <c r="AI9" s="364"/>
      <c r="AJ9" s="369">
        <v>0.35416666666666669</v>
      </c>
      <c r="AK9" s="1117"/>
      <c r="AL9" s="1117"/>
      <c r="AM9" s="348"/>
      <c r="AN9" s="348"/>
      <c r="AQ9" s="334"/>
      <c r="AR9" s="364"/>
      <c r="AS9" s="369"/>
      <c r="AT9" s="605"/>
      <c r="AU9" s="563"/>
      <c r="AV9" s="563"/>
      <c r="AW9" s="1133"/>
      <c r="AX9" s="1133"/>
      <c r="AY9" s="1133"/>
      <c r="AZ9" s="369">
        <v>0.35416666666666669</v>
      </c>
      <c r="BA9" s="1088"/>
      <c r="BB9" s="1088"/>
      <c r="BC9" s="1088"/>
      <c r="BE9" s="1091"/>
      <c r="BF9" s="1091"/>
      <c r="BG9" s="1091"/>
      <c r="BH9" s="1108" t="s">
        <v>769</v>
      </c>
      <c r="BI9" s="583"/>
      <c r="BJ9" s="365"/>
      <c r="BK9" s="365"/>
      <c r="BL9" s="348"/>
      <c r="BM9" s="348"/>
      <c r="BN9" s="348"/>
      <c r="BO9" s="389"/>
      <c r="BP9" s="369">
        <v>0.35416666666666669</v>
      </c>
      <c r="BQ9" s="1088"/>
      <c r="BR9" s="1088"/>
      <c r="BS9" s="1088"/>
      <c r="BU9" s="1091"/>
      <c r="BV9" s="1091"/>
      <c r="BW9" s="1091"/>
      <c r="BX9" s="1108" t="s">
        <v>769</v>
      </c>
      <c r="BY9" s="1094"/>
      <c r="BZ9" s="1094"/>
      <c r="CA9" s="1094"/>
      <c r="CB9" s="346"/>
      <c r="CC9" s="346"/>
      <c r="CD9" s="346"/>
      <c r="CE9" s="346"/>
      <c r="CF9" s="434"/>
      <c r="CG9" s="332">
        <v>0.35416666666666669</v>
      </c>
      <c r="CH9" s="332"/>
      <c r="CI9" s="1056"/>
      <c r="CJ9" s="1056"/>
      <c r="CK9" s="1056"/>
      <c r="CL9" s="986"/>
      <c r="CM9" s="1053"/>
      <c r="CN9" s="1053"/>
      <c r="CO9" s="1053"/>
      <c r="CP9" s="1061" t="s">
        <v>769</v>
      </c>
      <c r="CQ9" s="1063"/>
      <c r="CR9" s="1063"/>
      <c r="CS9" s="1063"/>
      <c r="CW9" s="584"/>
      <c r="CX9" s="369">
        <v>0.35416666666666669</v>
      </c>
      <c r="CY9" s="1072"/>
      <c r="CZ9" s="1072"/>
      <c r="DA9" s="1072"/>
      <c r="DB9" s="1072"/>
      <c r="DC9" s="986"/>
      <c r="DD9" s="986"/>
      <c r="DE9" s="511"/>
      <c r="DF9" s="585"/>
      <c r="DG9" s="1106"/>
      <c r="DH9" s="1106"/>
      <c r="DI9" s="1106"/>
      <c r="DJ9" s="331"/>
      <c r="DK9" s="331"/>
      <c r="DL9" s="381"/>
      <c r="DM9" s="332">
        <v>0.35416666666666669</v>
      </c>
      <c r="DN9" s="1072"/>
      <c r="DO9" s="1072"/>
      <c r="DP9" s="1072"/>
      <c r="DQ9" s="1072"/>
      <c r="DR9" s="986"/>
      <c r="DS9" s="986"/>
      <c r="DT9" s="511"/>
      <c r="DU9" s="1061" t="s">
        <v>769</v>
      </c>
      <c r="DV9" s="1125"/>
      <c r="DW9" s="1125"/>
      <c r="DX9" s="1125"/>
      <c r="DY9" s="334"/>
      <c r="DZ9" s="331"/>
      <c r="EA9" s="332"/>
      <c r="EB9" s="346"/>
      <c r="EC9" s="364"/>
      <c r="ED9" s="369">
        <v>0.35416666666666669</v>
      </c>
      <c r="EE9" s="347"/>
      <c r="EF9" s="346"/>
      <c r="EG9" s="334"/>
      <c r="EH9" s="1081"/>
      <c r="EI9" s="1081"/>
      <c r="EJ9" s="334"/>
      <c r="EK9" s="346"/>
      <c r="EL9" s="346"/>
      <c r="EM9" s="1078"/>
      <c r="EN9" s="1078"/>
      <c r="EO9" s="1078"/>
      <c r="EP9" s="357"/>
      <c r="EQ9" s="331"/>
      <c r="ER9" s="381"/>
      <c r="ES9" s="330"/>
      <c r="ET9" s="347"/>
      <c r="EU9" s="331"/>
      <c r="EV9" s="1122"/>
      <c r="EW9" s="1081"/>
      <c r="EX9" s="334"/>
      <c r="EY9" s="381"/>
      <c r="EZ9" s="327"/>
      <c r="FA9" s="327"/>
      <c r="FB9" s="327"/>
    </row>
    <row r="10" spans="1:161" s="336" customFormat="1" ht="14.25" customHeight="1" thickBot="1" x14ac:dyDescent="0.25">
      <c r="A10" s="264" t="s">
        <v>675</v>
      </c>
      <c r="B10" s="264">
        <v>2</v>
      </c>
      <c r="C10" s="264" t="s">
        <v>770</v>
      </c>
      <c r="D10" s="264">
        <v>2</v>
      </c>
      <c r="E10" s="334"/>
      <c r="F10" s="264">
        <v>50</v>
      </c>
      <c r="G10" s="264">
        <v>6</v>
      </c>
      <c r="H10" s="355" t="s">
        <v>696</v>
      </c>
      <c r="I10" s="336" t="s">
        <v>678</v>
      </c>
      <c r="J10" s="336" t="s">
        <v>697</v>
      </c>
      <c r="K10" s="336" t="s">
        <v>680</v>
      </c>
      <c r="M10" s="608"/>
      <c r="N10" s="608"/>
      <c r="O10" s="369">
        <v>0.36458333333333331</v>
      </c>
      <c r="P10" s="1120"/>
      <c r="Q10" s="1120"/>
      <c r="R10" s="1120"/>
      <c r="S10" s="1120"/>
      <c r="T10" s="334"/>
      <c r="U10" s="334"/>
      <c r="V10" s="989"/>
      <c r="W10" s="991"/>
      <c r="X10" s="1117"/>
      <c r="Y10" s="1138"/>
      <c r="Z10" s="348"/>
      <c r="AA10" s="348"/>
      <c r="AD10" s="334"/>
      <c r="AE10" s="364"/>
      <c r="AF10" s="1106"/>
      <c r="AG10" s="1106"/>
      <c r="AH10" s="1106"/>
      <c r="AI10" s="364"/>
      <c r="AJ10" s="369">
        <v>0.36458333333333331</v>
      </c>
      <c r="AK10" s="1117"/>
      <c r="AL10" s="1117"/>
      <c r="AM10" s="348"/>
      <c r="AN10" s="348"/>
      <c r="AQ10" s="334"/>
      <c r="AR10" s="364"/>
      <c r="AS10" s="369"/>
      <c r="AT10" s="605">
        <v>0.3576388888888889</v>
      </c>
      <c r="AU10" s="563">
        <v>0.36458333333333331</v>
      </c>
      <c r="AV10" s="563">
        <v>0.37152777777777773</v>
      </c>
      <c r="AW10" s="1133"/>
      <c r="AX10" s="1133"/>
      <c r="AY10" s="1133"/>
      <c r="AZ10" s="369">
        <v>0.36458333333333331</v>
      </c>
      <c r="BA10" s="1088"/>
      <c r="BB10" s="1088"/>
      <c r="BC10" s="1088"/>
      <c r="BE10" s="1091"/>
      <c r="BF10" s="1091"/>
      <c r="BG10" s="1091"/>
      <c r="BH10" s="1108"/>
      <c r="BI10" s="387"/>
      <c r="BJ10" s="348"/>
      <c r="BK10" s="348"/>
      <c r="BL10" s="348"/>
      <c r="BM10" s="348"/>
      <c r="BN10" s="348"/>
      <c r="BO10" s="389"/>
      <c r="BP10" s="369">
        <v>0.36458333333333331</v>
      </c>
      <c r="BQ10" s="1088"/>
      <c r="BR10" s="1088"/>
      <c r="BS10" s="1088"/>
      <c r="BU10" s="1091"/>
      <c r="BV10" s="1091"/>
      <c r="BW10" s="1091"/>
      <c r="BX10" s="1108"/>
      <c r="BY10" s="1094"/>
      <c r="BZ10" s="1094"/>
      <c r="CA10" s="1094"/>
      <c r="CB10" s="334"/>
      <c r="CC10" s="334"/>
      <c r="CD10" s="334"/>
      <c r="CE10" s="496"/>
      <c r="CF10" s="586"/>
      <c r="CG10" s="332">
        <v>0.36458333333333331</v>
      </c>
      <c r="CH10" s="332"/>
      <c r="CI10" s="1056"/>
      <c r="CJ10" s="1056"/>
      <c r="CK10" s="1056"/>
      <c r="CL10" s="986"/>
      <c r="CM10" s="1053"/>
      <c r="CN10" s="1053"/>
      <c r="CO10" s="1053"/>
      <c r="CP10" s="1061"/>
      <c r="CQ10" s="1063"/>
      <c r="CR10" s="1063"/>
      <c r="CS10" s="1063"/>
      <c r="CT10" s="603">
        <v>0.35416666666666669</v>
      </c>
      <c r="CU10" s="603">
        <v>0.3611111111111111</v>
      </c>
      <c r="CV10" s="603">
        <v>0.36805555555555558</v>
      </c>
      <c r="CW10" s="584"/>
      <c r="CX10" s="369">
        <v>0.36458333333333331</v>
      </c>
      <c r="CY10" s="1072"/>
      <c r="CZ10" s="1072"/>
      <c r="DA10" s="1072"/>
      <c r="DB10" s="1072"/>
      <c r="DC10" s="986"/>
      <c r="DD10" s="986"/>
      <c r="DE10" s="511"/>
      <c r="DF10" s="585"/>
      <c r="DG10" s="1106"/>
      <c r="DH10" s="1106"/>
      <c r="DI10" s="1106"/>
      <c r="DJ10" s="331"/>
      <c r="DK10" s="331"/>
      <c r="DL10" s="381"/>
      <c r="DM10" s="332">
        <v>0.36458333333333331</v>
      </c>
      <c r="DN10" s="1072"/>
      <c r="DO10" s="1072"/>
      <c r="DP10" s="1072"/>
      <c r="DQ10" s="1072"/>
      <c r="DR10" s="986"/>
      <c r="DS10" s="986"/>
      <c r="DT10" s="511"/>
      <c r="DU10" s="1061"/>
      <c r="DV10" s="1125"/>
      <c r="DW10" s="1125"/>
      <c r="DX10" s="1125"/>
      <c r="DY10" s="334"/>
      <c r="DZ10" s="346"/>
      <c r="EA10" s="332"/>
      <c r="EB10" s="346"/>
      <c r="EC10" s="364"/>
      <c r="ED10" s="369">
        <v>0.36458333333333331</v>
      </c>
      <c r="EE10" s="347"/>
      <c r="EF10" s="346"/>
      <c r="EG10" s="334"/>
      <c r="EH10" s="1081"/>
      <c r="EI10" s="1081"/>
      <c r="EJ10" s="334"/>
      <c r="EK10" s="346"/>
      <c r="EL10" s="346"/>
      <c r="EM10" s="1078"/>
      <c r="EN10" s="1078"/>
      <c r="EO10" s="1078"/>
      <c r="EP10" s="357"/>
      <c r="EQ10" s="331"/>
      <c r="ER10" s="381"/>
      <c r="ES10" s="330"/>
      <c r="ET10" s="347"/>
      <c r="EU10" s="331"/>
      <c r="EV10" s="1122"/>
      <c r="EW10" s="1081"/>
      <c r="EX10" s="334"/>
      <c r="EY10" s="381"/>
      <c r="EZ10" s="327"/>
      <c r="FA10" s="327"/>
      <c r="FB10" s="327"/>
    </row>
    <row r="11" spans="1:161" s="336" customFormat="1" ht="14.25" customHeight="1" x14ac:dyDescent="0.2">
      <c r="A11" s="264" t="s">
        <v>675</v>
      </c>
      <c r="B11" s="606">
        <v>3</v>
      </c>
      <c r="C11" s="264" t="s">
        <v>771</v>
      </c>
      <c r="D11" s="334"/>
      <c r="E11" s="334"/>
      <c r="F11" s="606">
        <v>56</v>
      </c>
      <c r="G11" s="264"/>
      <c r="H11" s="336" t="s">
        <v>772</v>
      </c>
      <c r="I11" s="336" t="s">
        <v>773</v>
      </c>
      <c r="J11" s="336" t="s">
        <v>679</v>
      </c>
      <c r="K11" s="336" t="s">
        <v>774</v>
      </c>
      <c r="M11" s="608"/>
      <c r="N11" s="608"/>
      <c r="O11" s="369">
        <v>0.375</v>
      </c>
      <c r="P11" s="1120"/>
      <c r="Q11" s="1120"/>
      <c r="R11" s="1120"/>
      <c r="S11" s="1120"/>
      <c r="T11" s="334"/>
      <c r="U11" s="334"/>
      <c r="V11" s="989"/>
      <c r="W11" s="991"/>
      <c r="X11" s="1118"/>
      <c r="Y11" s="1138"/>
      <c r="Z11" s="348"/>
      <c r="AA11" s="348"/>
      <c r="AD11" s="334"/>
      <c r="AE11" s="364"/>
      <c r="AF11" s="1106"/>
      <c r="AG11" s="1106"/>
      <c r="AH11" s="1106"/>
      <c r="AI11" s="364"/>
      <c r="AJ11" s="369">
        <v>0.375</v>
      </c>
      <c r="AK11" s="1118"/>
      <c r="AL11" s="1118"/>
      <c r="AM11" s="348"/>
      <c r="AN11" s="348"/>
      <c r="AQ11" s="334"/>
      <c r="AR11" s="364"/>
      <c r="AS11" s="369"/>
      <c r="AT11" s="1116" t="s">
        <v>775</v>
      </c>
      <c r="AU11" s="1116" t="s">
        <v>776</v>
      </c>
      <c r="AV11" s="1116" t="s">
        <v>777</v>
      </c>
      <c r="AW11" s="1133"/>
      <c r="AX11" s="1133"/>
      <c r="AY11" s="1133"/>
      <c r="AZ11" s="369">
        <v>0.375</v>
      </c>
      <c r="BA11" s="1088"/>
      <c r="BB11" s="1088"/>
      <c r="BC11" s="1088"/>
      <c r="BE11" s="1091"/>
      <c r="BF11" s="1091"/>
      <c r="BG11" s="1091"/>
      <c r="BH11" s="364"/>
      <c r="BI11" s="387"/>
      <c r="BJ11" s="348"/>
      <c r="BK11" s="348"/>
      <c r="BL11" s="348"/>
      <c r="BM11" s="348"/>
      <c r="BN11" s="348"/>
      <c r="BO11" s="389"/>
      <c r="BP11" s="369">
        <v>0.375</v>
      </c>
      <c r="BQ11" s="1088"/>
      <c r="BR11" s="1088"/>
      <c r="BS11" s="1088"/>
      <c r="BU11" s="1091"/>
      <c r="BV11" s="1091"/>
      <c r="BW11" s="1091"/>
      <c r="BX11" s="364"/>
      <c r="BY11" s="1094"/>
      <c r="BZ11" s="1094"/>
      <c r="CA11" s="1094"/>
      <c r="CB11" s="334"/>
      <c r="CC11" s="334"/>
      <c r="CD11" s="334"/>
      <c r="CE11" s="496"/>
      <c r="CF11" s="586"/>
      <c r="CG11" s="332">
        <v>0.375</v>
      </c>
      <c r="CH11" s="332"/>
      <c r="CI11" s="1056"/>
      <c r="CJ11" s="1056"/>
      <c r="CK11" s="1056"/>
      <c r="CL11" s="986"/>
      <c r="CM11" s="1053"/>
      <c r="CN11" s="1053"/>
      <c r="CO11" s="1053"/>
      <c r="CP11" s="548"/>
      <c r="CQ11" s="1063"/>
      <c r="CR11" s="1063"/>
      <c r="CS11" s="1063"/>
      <c r="CT11" s="1065" t="s">
        <v>778</v>
      </c>
      <c r="CU11" s="1065" t="s">
        <v>779</v>
      </c>
      <c r="CV11" s="1065" t="s">
        <v>780</v>
      </c>
      <c r="CW11" s="584"/>
      <c r="CX11" s="369">
        <v>0.375</v>
      </c>
      <c r="CY11" s="1072"/>
      <c r="CZ11" s="1072"/>
      <c r="DA11" s="1072"/>
      <c r="DB11" s="1072"/>
      <c r="DC11" s="987"/>
      <c r="DD11" s="987"/>
      <c r="DE11" s="512"/>
      <c r="DF11" s="585"/>
      <c r="DG11" s="1106"/>
      <c r="DH11" s="1106"/>
      <c r="DI11" s="1106"/>
      <c r="DJ11" s="331"/>
      <c r="DK11" s="331"/>
      <c r="DL11" s="381"/>
      <c r="DM11" s="332">
        <v>0.375</v>
      </c>
      <c r="DN11" s="1072"/>
      <c r="DO11" s="1072"/>
      <c r="DP11" s="1072"/>
      <c r="DQ11" s="1072"/>
      <c r="DR11" s="987"/>
      <c r="DS11" s="987"/>
      <c r="DT11" s="512"/>
      <c r="DU11" s="548"/>
      <c r="DV11" s="1125"/>
      <c r="DW11" s="1125"/>
      <c r="DX11" s="1125"/>
      <c r="DY11" s="334"/>
      <c r="DZ11" s="346"/>
      <c r="EA11" s="332"/>
      <c r="EB11" s="350"/>
      <c r="EC11" s="364"/>
      <c r="ED11" s="369">
        <v>0.375</v>
      </c>
      <c r="EE11" s="347"/>
      <c r="EF11" s="350"/>
      <c r="EG11" s="334"/>
      <c r="EH11" s="1081"/>
      <c r="EI11" s="1081"/>
      <c r="EJ11" s="334"/>
      <c r="EK11" s="350"/>
      <c r="EL11" s="350"/>
      <c r="EM11" s="1078"/>
      <c r="EN11" s="1078"/>
      <c r="EO11" s="1078"/>
      <c r="EP11" s="357"/>
      <c r="EQ11" s="331"/>
      <c r="ER11" s="381"/>
      <c r="ES11" s="330"/>
      <c r="ET11" s="347"/>
      <c r="EU11" s="331"/>
      <c r="EV11" s="1122"/>
      <c r="EW11" s="1081"/>
      <c r="EX11" s="334"/>
      <c r="EY11" s="381"/>
      <c r="EZ11" s="327"/>
      <c r="FA11" s="327"/>
      <c r="FB11" s="327"/>
    </row>
    <row r="12" spans="1:161" s="336" customFormat="1" ht="14.25" customHeight="1" x14ac:dyDescent="0.2">
      <c r="A12" s="264" t="s">
        <v>675</v>
      </c>
      <c r="B12" s="606">
        <v>3</v>
      </c>
      <c r="C12" s="264" t="s">
        <v>781</v>
      </c>
      <c r="D12" s="334">
        <v>1.5</v>
      </c>
      <c r="E12" s="334"/>
      <c r="F12" s="606">
        <v>56</v>
      </c>
      <c r="G12" s="264">
        <v>7</v>
      </c>
      <c r="H12" s="336" t="s">
        <v>761</v>
      </c>
      <c r="I12" s="336" t="s">
        <v>678</v>
      </c>
      <c r="J12" s="336" t="s">
        <v>679</v>
      </c>
      <c r="K12" s="336" t="s">
        <v>680</v>
      </c>
      <c r="M12" s="608"/>
      <c r="N12" s="608"/>
      <c r="O12" s="369">
        <v>0.38541666666666669</v>
      </c>
      <c r="P12" s="1120"/>
      <c r="Q12" s="1120"/>
      <c r="R12" s="1120"/>
      <c r="S12" s="1120"/>
      <c r="T12" s="334"/>
      <c r="U12" s="334"/>
      <c r="V12" s="989"/>
      <c r="W12" s="991"/>
      <c r="X12" s="659"/>
      <c r="Y12" s="372"/>
      <c r="Z12" s="334"/>
      <c r="AA12" s="353"/>
      <c r="AB12" s="334"/>
      <c r="AC12" s="334"/>
      <c r="AD12" s="334"/>
      <c r="AE12" s="364"/>
      <c r="AF12" s="1106"/>
      <c r="AG12" s="1106"/>
      <c r="AH12" s="1106"/>
      <c r="AI12" s="364"/>
      <c r="AJ12" s="369">
        <v>0.38541666666666669</v>
      </c>
      <c r="AK12" s="334"/>
      <c r="AL12" s="334"/>
      <c r="AM12" s="334"/>
      <c r="AN12" s="353"/>
      <c r="AO12" s="334"/>
      <c r="AP12" s="334"/>
      <c r="AQ12" s="334"/>
      <c r="AR12" s="364"/>
      <c r="AS12" s="369"/>
      <c r="AT12" s="1117"/>
      <c r="AU12" s="1117"/>
      <c r="AV12" s="1117"/>
      <c r="AW12" s="1133"/>
      <c r="AX12" s="1133"/>
      <c r="AY12" s="1133"/>
      <c r="AZ12" s="369">
        <v>0.38541666666666669</v>
      </c>
      <c r="BA12" s="1088"/>
      <c r="BB12" s="1088"/>
      <c r="BC12" s="1088"/>
      <c r="BE12" s="1091"/>
      <c r="BF12" s="1091"/>
      <c r="BG12" s="1091"/>
      <c r="BH12" s="364"/>
      <c r="BI12" s="387"/>
      <c r="BJ12" s="348"/>
      <c r="BK12" s="348"/>
      <c r="BL12" s="348"/>
      <c r="BM12" s="348"/>
      <c r="BN12" s="348"/>
      <c r="BO12" s="389"/>
      <c r="BP12" s="369">
        <v>0.38541666666666669</v>
      </c>
      <c r="BQ12" s="1088"/>
      <c r="BR12" s="1088"/>
      <c r="BS12" s="1088"/>
      <c r="BU12" s="1091"/>
      <c r="BV12" s="1091"/>
      <c r="BW12" s="1091"/>
      <c r="BX12" s="364"/>
      <c r="BY12" s="1094"/>
      <c r="BZ12" s="1094"/>
      <c r="CA12" s="1094"/>
      <c r="CB12" s="334"/>
      <c r="CC12" s="334"/>
      <c r="CD12" s="334"/>
      <c r="CE12" s="496"/>
      <c r="CF12" s="586"/>
      <c r="CG12" s="332">
        <v>0.38541666666666669</v>
      </c>
      <c r="CH12" s="332"/>
      <c r="CI12" s="1056"/>
      <c r="CJ12" s="1056"/>
      <c r="CK12" s="1056"/>
      <c r="CL12" s="986"/>
      <c r="CM12" s="1053"/>
      <c r="CN12" s="1053"/>
      <c r="CO12" s="1053"/>
      <c r="CP12" s="548"/>
      <c r="CQ12" s="1063"/>
      <c r="CR12" s="1063"/>
      <c r="CS12" s="1063"/>
      <c r="CT12" s="1066"/>
      <c r="CU12" s="1066"/>
      <c r="CV12" s="1066"/>
      <c r="CW12" s="584"/>
      <c r="CX12" s="369">
        <v>0.38541666666666669</v>
      </c>
      <c r="CY12" s="1072"/>
      <c r="CZ12" s="1072"/>
      <c r="DA12" s="1072"/>
      <c r="DB12" s="1072"/>
      <c r="DC12" s="987"/>
      <c r="DD12" s="987"/>
      <c r="DE12" s="512"/>
      <c r="DF12" s="585"/>
      <c r="DG12" s="1106"/>
      <c r="DH12" s="1106"/>
      <c r="DI12" s="1106"/>
      <c r="DJ12" s="331"/>
      <c r="DK12" s="331"/>
      <c r="DL12" s="381"/>
      <c r="DM12" s="332">
        <v>0.38541666666666669</v>
      </c>
      <c r="DN12" s="1072"/>
      <c r="DO12" s="1072"/>
      <c r="DP12" s="1072"/>
      <c r="DQ12" s="1072"/>
      <c r="DR12" s="987"/>
      <c r="DS12" s="987"/>
      <c r="DT12" s="512"/>
      <c r="DU12" s="548"/>
      <c r="DV12" s="1125"/>
      <c r="DW12" s="1125"/>
      <c r="DX12" s="1125"/>
      <c r="DY12" s="334"/>
      <c r="DZ12" s="346"/>
      <c r="EA12" s="332"/>
      <c r="EB12" s="350"/>
      <c r="EC12" s="364"/>
      <c r="ED12" s="369">
        <v>0.38541666666666669</v>
      </c>
      <c r="EE12" s="347"/>
      <c r="EF12" s="350"/>
      <c r="EG12" s="334"/>
      <c r="EH12" s="1081"/>
      <c r="EI12" s="1081"/>
      <c r="EJ12" s="334"/>
      <c r="EK12" s="350"/>
      <c r="EL12" s="350"/>
      <c r="EM12" s="1078"/>
      <c r="EN12" s="1078"/>
      <c r="EO12" s="1078"/>
      <c r="EP12" s="357"/>
      <c r="EQ12" s="331"/>
      <c r="ER12" s="381"/>
      <c r="ES12" s="329"/>
      <c r="ET12" s="347"/>
      <c r="EU12" s="331"/>
      <c r="EV12" s="1122"/>
      <c r="EW12" s="1081"/>
      <c r="EX12" s="334"/>
      <c r="EY12" s="381"/>
      <c r="EZ12" s="327"/>
      <c r="FA12" s="327"/>
      <c r="FB12" s="327"/>
    </row>
    <row r="13" spans="1:161" s="336" customFormat="1" ht="14.25" customHeight="1" thickBot="1" x14ac:dyDescent="0.25">
      <c r="A13" s="264" t="s">
        <v>675</v>
      </c>
      <c r="B13" s="606">
        <v>3</v>
      </c>
      <c r="C13" s="264" t="s">
        <v>782</v>
      </c>
      <c r="D13" s="334"/>
      <c r="E13" s="334"/>
      <c r="F13" s="606">
        <v>56</v>
      </c>
      <c r="G13" s="264"/>
      <c r="H13" s="336" t="s">
        <v>783</v>
      </c>
      <c r="I13" s="336" t="s">
        <v>678</v>
      </c>
      <c r="J13" s="336" t="s">
        <v>679</v>
      </c>
      <c r="K13" s="336" t="s">
        <v>680</v>
      </c>
      <c r="M13" s="608"/>
      <c r="N13" s="608"/>
      <c r="O13" s="369">
        <v>0.39583333333333331</v>
      </c>
      <c r="P13" s="1120"/>
      <c r="Q13" s="1120"/>
      <c r="R13" s="1120"/>
      <c r="S13" s="1120"/>
      <c r="T13" s="334"/>
      <c r="U13" s="334"/>
      <c r="V13" s="989"/>
      <c r="W13" s="991"/>
      <c r="X13" s="659"/>
      <c r="Y13" s="372"/>
      <c r="Z13" s="353"/>
      <c r="AA13" s="353"/>
      <c r="AB13" s="334"/>
      <c r="AC13" s="334"/>
      <c r="AD13" s="334"/>
      <c r="AE13" s="364"/>
      <c r="AF13" s="1106"/>
      <c r="AG13" s="1106"/>
      <c r="AH13" s="1106"/>
      <c r="AI13" s="364"/>
      <c r="AJ13" s="369">
        <v>0.39583333333333331</v>
      </c>
      <c r="AK13" s="334"/>
      <c r="AL13" s="334"/>
      <c r="AM13" s="353"/>
      <c r="AN13" s="353"/>
      <c r="AO13" s="334"/>
      <c r="AP13" s="334"/>
      <c r="AQ13" s="334"/>
      <c r="AR13" s="364"/>
      <c r="AS13" s="369"/>
      <c r="AT13" s="1117"/>
      <c r="AU13" s="1117"/>
      <c r="AV13" s="1117"/>
      <c r="AW13" s="1133"/>
      <c r="AX13" s="1133"/>
      <c r="AY13" s="1133"/>
      <c r="AZ13" s="369">
        <v>0.39583333333333331</v>
      </c>
      <c r="BA13" s="1088"/>
      <c r="BB13" s="1088"/>
      <c r="BC13" s="1088"/>
      <c r="BE13" s="1091"/>
      <c r="BF13" s="1091"/>
      <c r="BG13" s="1091"/>
      <c r="BH13" s="364"/>
      <c r="BI13" s="387"/>
      <c r="BJ13" s="348"/>
      <c r="BK13" s="348"/>
      <c r="BL13" s="348"/>
      <c r="BM13" s="348"/>
      <c r="BN13" s="348"/>
      <c r="BO13" s="389"/>
      <c r="BP13" s="369">
        <v>0.39583333333333331</v>
      </c>
      <c r="BQ13" s="1088"/>
      <c r="BR13" s="1088"/>
      <c r="BS13" s="1088"/>
      <c r="BU13" s="1091"/>
      <c r="BV13" s="1091"/>
      <c r="BW13" s="1091"/>
      <c r="BX13" s="364"/>
      <c r="BY13" s="1094"/>
      <c r="BZ13" s="1094"/>
      <c r="CA13" s="1094"/>
      <c r="CB13" s="334"/>
      <c r="CC13" s="334"/>
      <c r="CD13" s="334"/>
      <c r="CE13" s="496"/>
      <c r="CF13" s="586"/>
      <c r="CG13" s="332">
        <v>0.39583333333333331</v>
      </c>
      <c r="CH13" s="332"/>
      <c r="CI13" s="1056"/>
      <c r="CJ13" s="1056"/>
      <c r="CK13" s="1056"/>
      <c r="CL13" s="986"/>
      <c r="CM13" s="1053"/>
      <c r="CN13" s="1053"/>
      <c r="CO13" s="1053"/>
      <c r="CP13" s="548"/>
      <c r="CQ13" s="1063"/>
      <c r="CR13" s="1063"/>
      <c r="CS13" s="1063"/>
      <c r="CT13" s="1066"/>
      <c r="CU13" s="1066"/>
      <c r="CV13" s="1066"/>
      <c r="CW13" s="584"/>
      <c r="CX13" s="369">
        <v>0.39583333333333331</v>
      </c>
      <c r="CY13" s="1072"/>
      <c r="CZ13" s="1072"/>
      <c r="DA13" s="1072"/>
      <c r="DB13" s="1072"/>
      <c r="DC13" s="987"/>
      <c r="DD13" s="987"/>
      <c r="DE13" s="512"/>
      <c r="DF13" s="585"/>
      <c r="DG13" s="1106"/>
      <c r="DH13" s="1106"/>
      <c r="DI13" s="1106"/>
      <c r="DJ13" s="331"/>
      <c r="DK13" s="331"/>
      <c r="DL13" s="381"/>
      <c r="DM13" s="332">
        <v>0.39583333333333331</v>
      </c>
      <c r="DN13" s="1072"/>
      <c r="DO13" s="1072"/>
      <c r="DP13" s="1072"/>
      <c r="DQ13" s="1072"/>
      <c r="DR13" s="987"/>
      <c r="DS13" s="987"/>
      <c r="DT13" s="512"/>
      <c r="DU13" s="548"/>
      <c r="DV13" s="1125"/>
      <c r="DW13" s="1125"/>
      <c r="DX13" s="1125"/>
      <c r="DY13" s="334"/>
      <c r="DZ13" s="346"/>
      <c r="EA13" s="332"/>
      <c r="EB13" s="350"/>
      <c r="EC13" s="364"/>
      <c r="ED13" s="369">
        <v>0.39583333333333331</v>
      </c>
      <c r="EE13" s="347"/>
      <c r="EF13" s="350"/>
      <c r="EG13" s="334"/>
      <c r="EH13" s="1081"/>
      <c r="EI13" s="1081"/>
      <c r="EJ13" s="334"/>
      <c r="EK13" s="350"/>
      <c r="EL13" s="350"/>
      <c r="EM13" s="1078"/>
      <c r="EN13" s="1078"/>
      <c r="EO13" s="1078"/>
      <c r="EP13" s="357"/>
      <c r="EQ13" s="331"/>
      <c r="ER13" s="381"/>
      <c r="ES13" s="329"/>
      <c r="ET13" s="347"/>
      <c r="EU13" s="331"/>
      <c r="EV13" s="1122"/>
      <c r="EW13" s="1081"/>
      <c r="EX13" s="334"/>
      <c r="EY13" s="381"/>
      <c r="EZ13" s="327"/>
      <c r="FA13" s="327"/>
      <c r="FB13" s="327"/>
    </row>
    <row r="14" spans="1:161" s="336" customFormat="1" ht="14.25" customHeight="1" thickBot="1" x14ac:dyDescent="0.25">
      <c r="A14" s="264" t="s">
        <v>675</v>
      </c>
      <c r="B14" s="264">
        <v>3</v>
      </c>
      <c r="C14" s="264" t="s">
        <v>784</v>
      </c>
      <c r="D14" s="264">
        <v>2</v>
      </c>
      <c r="E14" s="334"/>
      <c r="F14" s="264">
        <v>56</v>
      </c>
      <c r="G14" s="264">
        <v>7</v>
      </c>
      <c r="H14" s="264" t="s">
        <v>761</v>
      </c>
      <c r="I14" s="336" t="s">
        <v>678</v>
      </c>
      <c r="J14" s="336" t="s">
        <v>679</v>
      </c>
      <c r="K14" s="336" t="s">
        <v>680</v>
      </c>
      <c r="M14" s="608"/>
      <c r="N14" s="608"/>
      <c r="O14" s="369">
        <v>0.40625</v>
      </c>
      <c r="P14" s="1121"/>
      <c r="Q14" s="1121"/>
      <c r="R14" s="1121"/>
      <c r="S14" s="1121"/>
      <c r="T14" s="334"/>
      <c r="U14" s="334"/>
      <c r="V14" s="989"/>
      <c r="W14" s="991"/>
      <c r="X14" s="1058" t="s">
        <v>785</v>
      </c>
      <c r="Y14" s="1058" t="s">
        <v>786</v>
      </c>
      <c r="Z14" s="348"/>
      <c r="AA14" s="348"/>
      <c r="AB14" s="389"/>
      <c r="AC14" s="389"/>
      <c r="AD14" s="389"/>
      <c r="AE14" s="364"/>
      <c r="AF14" s="1106"/>
      <c r="AG14" s="1106"/>
      <c r="AH14" s="1106"/>
      <c r="AI14" s="364"/>
      <c r="AJ14" s="369">
        <v>0.40625</v>
      </c>
      <c r="AK14" s="1058" t="s">
        <v>785</v>
      </c>
      <c r="AL14" s="1058" t="s">
        <v>786</v>
      </c>
      <c r="AM14" s="334"/>
      <c r="AN14" s="334"/>
      <c r="AO14" s="334"/>
      <c r="AP14" s="334"/>
      <c r="AQ14" s="334"/>
      <c r="AR14" s="364"/>
      <c r="AS14" s="369"/>
      <c r="AT14" s="1117"/>
      <c r="AU14" s="1117"/>
      <c r="AV14" s="1117"/>
      <c r="AW14" s="1133"/>
      <c r="AX14" s="1133"/>
      <c r="AY14" s="1133"/>
      <c r="AZ14" s="369">
        <v>0.40625</v>
      </c>
      <c r="BA14" s="1088"/>
      <c r="BB14" s="1088"/>
      <c r="BC14" s="1088"/>
      <c r="BE14" s="1091"/>
      <c r="BF14" s="1091"/>
      <c r="BG14" s="1091"/>
      <c r="BH14" s="364"/>
      <c r="BI14" s="387"/>
      <c r="BJ14" s="348"/>
      <c r="BK14" s="348"/>
      <c r="BL14" s="348"/>
      <c r="BM14" s="348"/>
      <c r="BN14" s="348"/>
      <c r="BO14" s="389"/>
      <c r="BP14" s="369">
        <v>0.40625</v>
      </c>
      <c r="BQ14" s="1088"/>
      <c r="BR14" s="1088"/>
      <c r="BS14" s="1088"/>
      <c r="BU14" s="1091"/>
      <c r="BV14" s="1091"/>
      <c r="BW14" s="1091"/>
      <c r="BX14" s="364"/>
      <c r="BY14" s="1094"/>
      <c r="BZ14" s="1094"/>
      <c r="CA14" s="1094"/>
      <c r="CB14" s="563">
        <v>0.39930555555555558</v>
      </c>
      <c r="CC14" s="563">
        <v>0.40625</v>
      </c>
      <c r="CD14" s="563">
        <v>0.41319444444444442</v>
      </c>
      <c r="CE14" s="496"/>
      <c r="CF14" s="586"/>
      <c r="CG14" s="332">
        <v>0.40625</v>
      </c>
      <c r="CH14" s="332"/>
      <c r="CI14" s="1056"/>
      <c r="CJ14" s="1056"/>
      <c r="CK14" s="1056"/>
      <c r="CL14" s="986"/>
      <c r="CM14" s="1054"/>
      <c r="CN14" s="1054"/>
      <c r="CO14" s="1054"/>
      <c r="CP14" s="548"/>
      <c r="CQ14" s="1063"/>
      <c r="CR14" s="1063"/>
      <c r="CS14" s="1063"/>
      <c r="CT14" s="1066"/>
      <c r="CU14" s="1066"/>
      <c r="CV14" s="1066"/>
      <c r="CW14" s="584"/>
      <c r="CX14" s="369">
        <v>0.40625</v>
      </c>
      <c r="CY14" s="1072"/>
      <c r="CZ14" s="1072"/>
      <c r="DA14" s="1072"/>
      <c r="DB14" s="1072"/>
      <c r="DC14" s="987"/>
      <c r="DD14" s="987"/>
      <c r="DE14" s="512"/>
      <c r="DF14" s="585"/>
      <c r="DG14" s="1107"/>
      <c r="DH14" s="1107"/>
      <c r="DI14" s="1107"/>
      <c r="DJ14" s="331"/>
      <c r="DK14" s="331"/>
      <c r="DL14" s="381"/>
      <c r="DM14" s="332">
        <v>0.40625</v>
      </c>
      <c r="DN14" s="1072"/>
      <c r="DO14" s="1072"/>
      <c r="DP14" s="1072"/>
      <c r="DQ14" s="1072"/>
      <c r="DR14" s="987"/>
      <c r="DS14" s="987"/>
      <c r="DT14" s="512"/>
      <c r="DU14" s="548"/>
      <c r="DV14" s="1125"/>
      <c r="DW14" s="1125"/>
      <c r="DX14" s="1125"/>
      <c r="DY14" s="334"/>
      <c r="DZ14" s="346"/>
      <c r="EA14" s="332"/>
      <c r="EB14" s="350"/>
      <c r="EC14" s="364"/>
      <c r="ED14" s="369">
        <v>0.40625</v>
      </c>
      <c r="EE14" s="347"/>
      <c r="EF14" s="350"/>
      <c r="EG14" s="334"/>
      <c r="EH14" s="1081"/>
      <c r="EI14" s="1081"/>
      <c r="EJ14" s="334"/>
      <c r="EK14" s="350"/>
      <c r="EL14" s="350"/>
      <c r="EM14" s="1078"/>
      <c r="EN14" s="1078"/>
      <c r="EO14" s="1078"/>
      <c r="EP14" s="357"/>
      <c r="EQ14" s="331"/>
      <c r="ER14" s="381"/>
      <c r="ES14" s="330"/>
      <c r="ET14" s="347"/>
      <c r="EU14" s="331"/>
      <c r="EV14" s="1122"/>
      <c r="EW14" s="1081"/>
      <c r="EX14" s="334"/>
      <c r="EY14" s="381"/>
      <c r="EZ14" s="327"/>
      <c r="FA14" s="327"/>
      <c r="FB14" s="327"/>
    </row>
    <row r="15" spans="1:161" s="336" customFormat="1" ht="14.25" customHeight="1" thickBot="1" x14ac:dyDescent="0.25">
      <c r="A15" s="264" t="s">
        <v>675</v>
      </c>
      <c r="B15" s="606">
        <v>4</v>
      </c>
      <c r="C15" s="264" t="s">
        <v>787</v>
      </c>
      <c r="D15" s="354">
        <v>3</v>
      </c>
      <c r="E15" s="334"/>
      <c r="F15" s="606">
        <v>45</v>
      </c>
      <c r="G15" s="264">
        <v>6</v>
      </c>
      <c r="H15" s="336" t="s">
        <v>772</v>
      </c>
      <c r="I15" s="336" t="s">
        <v>773</v>
      </c>
      <c r="J15" s="336" t="s">
        <v>679</v>
      </c>
      <c r="K15" s="336" t="s">
        <v>774</v>
      </c>
      <c r="M15" s="608"/>
      <c r="N15" s="608"/>
      <c r="O15" s="369">
        <v>0.41666666666666669</v>
      </c>
      <c r="P15" s="547"/>
      <c r="Q15" s="527"/>
      <c r="R15" s="334"/>
      <c r="S15" s="334"/>
      <c r="T15" s="1139" t="s">
        <v>788</v>
      </c>
      <c r="U15" s="1139" t="s">
        <v>789</v>
      </c>
      <c r="V15" s="1139" t="s">
        <v>790</v>
      </c>
      <c r="W15" s="991"/>
      <c r="X15" s="1059"/>
      <c r="Y15" s="1059"/>
      <c r="Z15" s="348"/>
      <c r="AA15" s="348"/>
      <c r="AB15" s="389"/>
      <c r="AC15" s="389"/>
      <c r="AD15" s="389"/>
      <c r="AE15" s="364"/>
      <c r="AF15" s="1106"/>
      <c r="AG15" s="1106"/>
      <c r="AH15" s="1106"/>
      <c r="AI15" s="364"/>
      <c r="AJ15" s="369">
        <v>0.41666666666666669</v>
      </c>
      <c r="AK15" s="1059"/>
      <c r="AL15" s="1059"/>
      <c r="AM15" s="334"/>
      <c r="AN15" s="334"/>
      <c r="AO15" s="334"/>
      <c r="AP15" s="334"/>
      <c r="AQ15" s="334"/>
      <c r="AR15" s="364"/>
      <c r="AS15" s="369"/>
      <c r="AT15" s="1117"/>
      <c r="AU15" s="1117"/>
      <c r="AV15" s="1117"/>
      <c r="AW15" s="1133"/>
      <c r="AX15" s="1133"/>
      <c r="AY15" s="1133"/>
      <c r="AZ15" s="369">
        <v>0.41666666666666669</v>
      </c>
      <c r="BA15" s="1088"/>
      <c r="BB15" s="1088"/>
      <c r="BC15" s="1088"/>
      <c r="BE15" s="1092"/>
      <c r="BF15" s="1092"/>
      <c r="BG15" s="1092"/>
      <c r="BH15" s="413"/>
      <c r="BI15" s="387"/>
      <c r="BJ15" s="348"/>
      <c r="BK15" s="348"/>
      <c r="BL15" s="348"/>
      <c r="BM15" s="348"/>
      <c r="BN15" s="348"/>
      <c r="BO15" s="389"/>
      <c r="BP15" s="369">
        <v>0.41666666666666669</v>
      </c>
      <c r="BQ15" s="1088"/>
      <c r="BR15" s="1088"/>
      <c r="BS15" s="1088"/>
      <c r="BU15" s="1092"/>
      <c r="BV15" s="1092"/>
      <c r="BW15" s="1092"/>
      <c r="BX15" s="413"/>
      <c r="BY15" s="1094"/>
      <c r="BZ15" s="1094"/>
      <c r="CA15" s="1094"/>
      <c r="CB15" s="1129" t="s">
        <v>791</v>
      </c>
      <c r="CC15" s="1129" t="s">
        <v>792</v>
      </c>
      <c r="CD15" s="1129" t="s">
        <v>793</v>
      </c>
      <c r="CE15" s="496"/>
      <c r="CF15" s="586"/>
      <c r="CG15" s="332">
        <v>0.41666666666666669</v>
      </c>
      <c r="CH15" s="332"/>
      <c r="CI15" s="1057"/>
      <c r="CJ15" s="1057"/>
      <c r="CK15" s="1057"/>
      <c r="CL15" s="986"/>
      <c r="CP15" s="588"/>
      <c r="CQ15" s="1063"/>
      <c r="CR15" s="1063"/>
      <c r="CS15" s="1063"/>
      <c r="CT15" s="1066"/>
      <c r="CU15" s="1066"/>
      <c r="CV15" s="1066"/>
      <c r="CW15" s="584"/>
      <c r="CX15" s="369">
        <v>0.41666666666666669</v>
      </c>
      <c r="CY15" s="1072"/>
      <c r="CZ15" s="1072"/>
      <c r="DA15" s="1072"/>
      <c r="DB15" s="1072"/>
      <c r="DC15" s="987"/>
      <c r="DD15" s="987"/>
      <c r="DE15" s="512"/>
      <c r="DF15" s="585"/>
      <c r="DG15" s="360"/>
      <c r="DH15" s="401"/>
      <c r="DI15" s="334"/>
      <c r="DJ15" s="331"/>
      <c r="DK15" s="331"/>
      <c r="DL15" s="381"/>
      <c r="DM15" s="332">
        <v>0.41666666666666669</v>
      </c>
      <c r="DN15" s="1072"/>
      <c r="DO15" s="1072"/>
      <c r="DP15" s="1072"/>
      <c r="DQ15" s="1072"/>
      <c r="DR15" s="987"/>
      <c r="DS15" s="987"/>
      <c r="DT15" s="512"/>
      <c r="DU15" s="588"/>
      <c r="DV15" s="1125"/>
      <c r="DW15" s="1125"/>
      <c r="DX15" s="1125"/>
      <c r="DY15" s="334"/>
      <c r="DZ15" s="346"/>
      <c r="EA15" s="332"/>
      <c r="EB15" s="350"/>
      <c r="EC15" s="364"/>
      <c r="ED15" s="369">
        <v>0.41666666666666669</v>
      </c>
      <c r="EE15" s="347"/>
      <c r="EF15" s="350"/>
      <c r="EG15" s="334"/>
      <c r="EH15" s="1081"/>
      <c r="EI15" s="1081"/>
      <c r="EJ15" s="334"/>
      <c r="EK15" s="350"/>
      <c r="EL15" s="350"/>
      <c r="EM15" s="1078"/>
      <c r="EN15" s="1078"/>
      <c r="EO15" s="1078"/>
      <c r="EP15" s="357"/>
      <c r="EQ15" s="331"/>
      <c r="ER15" s="381"/>
      <c r="ES15" s="330"/>
      <c r="ET15" s="347"/>
      <c r="EU15" s="331"/>
      <c r="EV15" s="1122"/>
      <c r="EW15" s="1081"/>
      <c r="EX15" s="334"/>
      <c r="EY15" s="381"/>
      <c r="EZ15" s="327"/>
      <c r="FA15" s="327"/>
      <c r="FB15" s="327"/>
    </row>
    <row r="16" spans="1:161" s="336" customFormat="1" ht="14.25" customHeight="1" thickBot="1" x14ac:dyDescent="0.25">
      <c r="A16" s="264" t="s">
        <v>675</v>
      </c>
      <c r="B16" s="606">
        <v>4</v>
      </c>
      <c r="C16" s="264" t="s">
        <v>794</v>
      </c>
      <c r="D16" s="354">
        <v>1.5</v>
      </c>
      <c r="E16" s="334"/>
      <c r="F16" s="606">
        <v>45</v>
      </c>
      <c r="G16" s="264">
        <v>6</v>
      </c>
      <c r="H16" s="607" t="s">
        <v>677</v>
      </c>
      <c r="I16" s="336" t="s">
        <v>678</v>
      </c>
      <c r="J16" s="336" t="s">
        <v>679</v>
      </c>
      <c r="K16" s="336" t="s">
        <v>680</v>
      </c>
      <c r="M16" s="608"/>
      <c r="N16" s="608"/>
      <c r="O16" s="369">
        <v>0.42708333333333331</v>
      </c>
      <c r="P16" s="547"/>
      <c r="Q16" s="527"/>
      <c r="R16" s="527"/>
      <c r="S16" s="527"/>
      <c r="T16" s="1140"/>
      <c r="U16" s="1140"/>
      <c r="V16" s="1140"/>
      <c r="W16" s="666"/>
      <c r="X16" s="1059"/>
      <c r="Y16" s="1059"/>
      <c r="Z16" s="348"/>
      <c r="AA16" s="348"/>
      <c r="AB16" s="527"/>
      <c r="AC16" s="527"/>
      <c r="AD16" s="527"/>
      <c r="AE16" s="364"/>
      <c r="AF16" s="1106"/>
      <c r="AG16" s="1106"/>
      <c r="AH16" s="1106"/>
      <c r="AI16" s="364"/>
      <c r="AJ16" s="369">
        <v>0.42708333333333331</v>
      </c>
      <c r="AK16" s="1059"/>
      <c r="AL16" s="1059"/>
      <c r="AM16" s="334"/>
      <c r="AN16" s="334"/>
      <c r="AO16" s="334"/>
      <c r="AP16" s="334"/>
      <c r="AQ16" s="334"/>
      <c r="AR16" s="364"/>
      <c r="AS16" s="369"/>
      <c r="AT16" s="1117"/>
      <c r="AU16" s="1117"/>
      <c r="AV16" s="1117"/>
      <c r="AW16" s="1133"/>
      <c r="AX16" s="1133"/>
      <c r="AY16" s="1133"/>
      <c r="AZ16" s="369">
        <v>0.42708333333333331</v>
      </c>
      <c r="BA16" s="1089"/>
      <c r="BB16" s="1089"/>
      <c r="BC16" s="1089"/>
      <c r="BE16" s="989"/>
      <c r="BF16" s="1151" t="s">
        <v>795</v>
      </c>
      <c r="BG16" s="1153" t="s">
        <v>795</v>
      </c>
      <c r="BH16" s="413"/>
      <c r="BI16" s="387"/>
      <c r="BJ16" s="348"/>
      <c r="BK16" s="348"/>
      <c r="BL16" s="348"/>
      <c r="BM16" s="348"/>
      <c r="BN16" s="348"/>
      <c r="BO16" s="389"/>
      <c r="BP16" s="369">
        <v>0.42708333333333331</v>
      </c>
      <c r="BQ16" s="1089"/>
      <c r="BR16" s="1089"/>
      <c r="BS16" s="1089"/>
      <c r="BU16" s="989"/>
      <c r="BV16" s="1151" t="s">
        <v>795</v>
      </c>
      <c r="BW16" s="1153" t="s">
        <v>795</v>
      </c>
      <c r="BX16" s="413"/>
      <c r="BY16" s="1094"/>
      <c r="BZ16" s="1094"/>
      <c r="CA16" s="1094"/>
      <c r="CB16" s="1130"/>
      <c r="CC16" s="1130"/>
      <c r="CD16" s="1130"/>
      <c r="CE16" s="496"/>
      <c r="CF16" s="586"/>
      <c r="CG16" s="332">
        <v>0.42708333333333331</v>
      </c>
      <c r="CH16" s="332"/>
      <c r="CL16" s="986"/>
      <c r="CP16" s="588"/>
      <c r="CQ16" s="1063"/>
      <c r="CR16" s="1063"/>
      <c r="CS16" s="1063"/>
      <c r="CT16" s="1066"/>
      <c r="CU16" s="1066"/>
      <c r="CV16" s="1066"/>
      <c r="CW16" s="584"/>
      <c r="CX16" s="369">
        <v>0.42708333333333331</v>
      </c>
      <c r="CY16" s="1072"/>
      <c r="CZ16" s="1072"/>
      <c r="DA16" s="1072"/>
      <c r="DB16" s="1072"/>
      <c r="DC16" s="987"/>
      <c r="DD16" s="987"/>
      <c r="DE16" s="512"/>
      <c r="DF16" s="585"/>
      <c r="DG16" s="329"/>
      <c r="DH16" s="334"/>
      <c r="DI16" s="334"/>
      <c r="DJ16" s="563">
        <v>0.4201388888888889</v>
      </c>
      <c r="DK16" s="563">
        <v>0.42708333333333331</v>
      </c>
      <c r="DL16" s="604">
        <v>0.43402777777777773</v>
      </c>
      <c r="DM16" s="332">
        <v>0.42708333333333331</v>
      </c>
      <c r="DN16" s="1072"/>
      <c r="DO16" s="1072"/>
      <c r="DP16" s="1072"/>
      <c r="DQ16" s="1072"/>
      <c r="DR16" s="987"/>
      <c r="DS16" s="987"/>
      <c r="DT16" s="512"/>
      <c r="DU16" s="588"/>
      <c r="DV16" s="1125"/>
      <c r="DW16" s="1125"/>
      <c r="DX16" s="1125"/>
      <c r="DY16" s="334"/>
      <c r="DZ16" s="346"/>
      <c r="EA16" s="332"/>
      <c r="EB16" s="350"/>
      <c r="EC16" s="364"/>
      <c r="ED16" s="369">
        <v>0.42708333333333331</v>
      </c>
      <c r="EE16" s="347"/>
      <c r="EF16" s="350"/>
      <c r="EG16" s="334"/>
      <c r="EH16" s="1081"/>
      <c r="EI16" s="1081"/>
      <c r="EJ16" s="334"/>
      <c r="EK16" s="350"/>
      <c r="EL16" s="350"/>
      <c r="EM16" s="1078"/>
      <c r="EN16" s="1078"/>
      <c r="EO16" s="1078"/>
      <c r="EP16" s="357"/>
      <c r="EQ16" s="331"/>
      <c r="ER16" s="381"/>
      <c r="ES16" s="330"/>
      <c r="ET16" s="347"/>
      <c r="EU16" s="331"/>
      <c r="EV16" s="1122"/>
      <c r="EW16" s="1081"/>
      <c r="EX16" s="334"/>
      <c r="EY16" s="381"/>
      <c r="EZ16" s="327"/>
      <c r="FA16" s="327"/>
      <c r="FB16" s="327"/>
    </row>
    <row r="17" spans="1:158" s="336" customFormat="1" ht="14.25" customHeight="1" thickBot="1" x14ac:dyDescent="0.25">
      <c r="A17" s="264" t="s">
        <v>675</v>
      </c>
      <c r="B17" s="606">
        <v>4</v>
      </c>
      <c r="C17" s="264" t="s">
        <v>796</v>
      </c>
      <c r="D17" s="334"/>
      <c r="E17" s="334"/>
      <c r="F17" s="606">
        <v>45</v>
      </c>
      <c r="G17" s="264"/>
      <c r="H17" s="336" t="s">
        <v>797</v>
      </c>
      <c r="I17" s="336" t="s">
        <v>678</v>
      </c>
      <c r="J17" s="336" t="s">
        <v>679</v>
      </c>
      <c r="K17" s="336" t="s">
        <v>798</v>
      </c>
      <c r="M17" s="608"/>
      <c r="N17" s="608"/>
      <c r="O17" s="369">
        <v>0.4375</v>
      </c>
      <c r="P17" s="1119" t="s">
        <v>799</v>
      </c>
      <c r="Q17" s="1119" t="s">
        <v>800</v>
      </c>
      <c r="R17" s="1119" t="s">
        <v>801</v>
      </c>
      <c r="S17" s="1135" t="s">
        <v>802</v>
      </c>
      <c r="T17" s="1140"/>
      <c r="U17" s="1140"/>
      <c r="V17" s="1140"/>
      <c r="W17" s="991"/>
      <c r="X17" s="1059"/>
      <c r="Y17" s="1059"/>
      <c r="Z17" s="348"/>
      <c r="AA17" s="348"/>
      <c r="AB17" s="527"/>
      <c r="AC17" s="527"/>
      <c r="AD17" s="527"/>
      <c r="AE17" s="364"/>
      <c r="AF17" s="1106"/>
      <c r="AG17" s="1106"/>
      <c r="AH17" s="1106"/>
      <c r="AI17" s="364"/>
      <c r="AJ17" s="369">
        <v>0.4375</v>
      </c>
      <c r="AK17" s="1059"/>
      <c r="AL17" s="1059"/>
      <c r="AM17" s="334"/>
      <c r="AN17" s="334"/>
      <c r="AO17" s="334"/>
      <c r="AP17" s="334"/>
      <c r="AQ17" s="334"/>
      <c r="AR17" s="364"/>
      <c r="AS17" s="369"/>
      <c r="AT17" s="1117"/>
      <c r="AU17" s="1117"/>
      <c r="AV17" s="1117"/>
      <c r="AW17" s="1133"/>
      <c r="AX17" s="1133"/>
      <c r="AY17" s="1133"/>
      <c r="AZ17" s="369">
        <v>0.4375</v>
      </c>
      <c r="BA17" s="1151" t="s">
        <v>795</v>
      </c>
      <c r="BB17" s="1151" t="s">
        <v>795</v>
      </c>
      <c r="BC17" s="348"/>
      <c r="BD17" s="334"/>
      <c r="BE17" s="334"/>
      <c r="BF17" s="1152"/>
      <c r="BG17" s="1154"/>
      <c r="BH17" s="1099" t="s">
        <v>803</v>
      </c>
      <c r="BI17" s="387"/>
      <c r="BJ17" s="348"/>
      <c r="BK17" s="348"/>
      <c r="BL17" s="348"/>
      <c r="BM17" s="348"/>
      <c r="BN17" s="348"/>
      <c r="BO17" s="334"/>
      <c r="BP17" s="369">
        <v>0.4375</v>
      </c>
      <c r="BQ17" s="1151" t="s">
        <v>795</v>
      </c>
      <c r="BR17" s="1151" t="s">
        <v>795</v>
      </c>
      <c r="BS17" s="348"/>
      <c r="BT17" s="334"/>
      <c r="BU17" s="334"/>
      <c r="BV17" s="1152"/>
      <c r="BW17" s="1154"/>
      <c r="BX17" s="1099" t="s">
        <v>803</v>
      </c>
      <c r="BY17" s="1094"/>
      <c r="BZ17" s="1094"/>
      <c r="CA17" s="1094"/>
      <c r="CB17" s="1130"/>
      <c r="CC17" s="1130"/>
      <c r="CD17" s="1130"/>
      <c r="CE17" s="496"/>
      <c r="CF17" s="586"/>
      <c r="CG17" s="332">
        <v>0.4375</v>
      </c>
      <c r="CH17" s="332"/>
      <c r="CL17" s="986"/>
      <c r="CM17" s="1055" t="s">
        <v>804</v>
      </c>
      <c r="CN17" s="1055" t="s">
        <v>805</v>
      </c>
      <c r="CO17" s="1055" t="s">
        <v>806</v>
      </c>
      <c r="CP17" s="1086" t="s">
        <v>803</v>
      </c>
      <c r="CQ17" s="1063"/>
      <c r="CR17" s="1063"/>
      <c r="CS17" s="1063"/>
      <c r="CT17" s="1066"/>
      <c r="CU17" s="1066"/>
      <c r="CV17" s="1066"/>
      <c r="CX17" s="369">
        <v>0.4375</v>
      </c>
      <c r="CY17" s="1072"/>
      <c r="CZ17" s="1072"/>
      <c r="DA17" s="1072"/>
      <c r="DB17" s="1072"/>
      <c r="DC17" s="987"/>
      <c r="DD17" s="987"/>
      <c r="DE17" s="512"/>
      <c r="DF17" s="548"/>
      <c r="DG17" s="330"/>
      <c r="DH17" s="331"/>
      <c r="DI17" s="401"/>
      <c r="DJ17" s="1105" t="s">
        <v>807</v>
      </c>
      <c r="DK17" s="1105" t="s">
        <v>808</v>
      </c>
      <c r="DL17" s="1105" t="s">
        <v>809</v>
      </c>
      <c r="DM17" s="332">
        <v>0.4375</v>
      </c>
      <c r="DN17" s="1072"/>
      <c r="DO17" s="1072"/>
      <c r="DP17" s="1072"/>
      <c r="DQ17" s="1072"/>
      <c r="DR17" s="987"/>
      <c r="DS17" s="987"/>
      <c r="DT17" s="512"/>
      <c r="DU17" s="588"/>
      <c r="DV17" s="1125"/>
      <c r="DW17" s="1125"/>
      <c r="DX17" s="1125"/>
      <c r="DY17" s="334"/>
      <c r="DZ17" s="346"/>
      <c r="EA17" s="332"/>
      <c r="EB17" s="350"/>
      <c r="EC17" s="364"/>
      <c r="ED17" s="369">
        <v>0.4375</v>
      </c>
      <c r="EE17" s="347"/>
      <c r="EF17" s="350"/>
      <c r="EG17" s="334"/>
      <c r="EH17" s="1081"/>
      <c r="EI17" s="1081"/>
      <c r="EJ17" s="334"/>
      <c r="EK17" s="350"/>
      <c r="EL17" s="350"/>
      <c r="EM17" s="1078"/>
      <c r="EN17" s="1078"/>
      <c r="EO17" s="1078"/>
      <c r="EP17" s="357"/>
      <c r="EQ17" s="331"/>
      <c r="ER17" s="381"/>
      <c r="ES17" s="330"/>
      <c r="ET17" s="347"/>
      <c r="EU17" s="331"/>
      <c r="EV17" s="1122"/>
      <c r="EW17" s="1081"/>
      <c r="EX17" s="334"/>
      <c r="EY17" s="381"/>
      <c r="EZ17" s="327"/>
      <c r="FA17" s="327"/>
      <c r="FB17" s="327"/>
    </row>
    <row r="18" spans="1:158" s="336" customFormat="1" ht="14.25" customHeight="1" thickBot="1" x14ac:dyDescent="0.25">
      <c r="A18" s="264" t="s">
        <v>675</v>
      </c>
      <c r="B18" s="606">
        <v>4</v>
      </c>
      <c r="C18" s="264" t="s">
        <v>810</v>
      </c>
      <c r="D18" s="354">
        <v>1.5</v>
      </c>
      <c r="E18" s="334"/>
      <c r="F18" s="606">
        <v>45</v>
      </c>
      <c r="G18" s="264">
        <v>6</v>
      </c>
      <c r="H18" s="336" t="s">
        <v>811</v>
      </c>
      <c r="I18" s="336" t="s">
        <v>812</v>
      </c>
      <c r="J18" s="336" t="s">
        <v>679</v>
      </c>
      <c r="K18" s="336" t="s">
        <v>680</v>
      </c>
      <c r="M18" s="608"/>
      <c r="N18" s="608"/>
      <c r="O18" s="369">
        <v>0.44791666666666669</v>
      </c>
      <c r="P18" s="1120"/>
      <c r="Q18" s="1120"/>
      <c r="R18" s="1120"/>
      <c r="S18" s="1136"/>
      <c r="T18" s="1140"/>
      <c r="U18" s="1140"/>
      <c r="V18" s="1140"/>
      <c r="W18" s="991"/>
      <c r="X18" s="1059"/>
      <c r="Y18" s="1059"/>
      <c r="Z18" s="348"/>
      <c r="AA18" s="348"/>
      <c r="AB18" s="527"/>
      <c r="AC18" s="527"/>
      <c r="AD18" s="527"/>
      <c r="AE18" s="364"/>
      <c r="AF18" s="1106"/>
      <c r="AG18" s="1106"/>
      <c r="AH18" s="1106"/>
      <c r="AI18" s="364"/>
      <c r="AJ18" s="369">
        <v>0.44791666666666669</v>
      </c>
      <c r="AK18" s="1059"/>
      <c r="AL18" s="1059"/>
      <c r="AM18" s="334"/>
      <c r="AN18" s="334"/>
      <c r="AO18" s="334"/>
      <c r="AP18" s="334"/>
      <c r="AQ18" s="334"/>
      <c r="AR18" s="364"/>
      <c r="AS18" s="369"/>
      <c r="AT18" s="1118"/>
      <c r="AU18" s="1118"/>
      <c r="AV18" s="1118"/>
      <c r="AW18" s="1134"/>
      <c r="AX18" s="1134"/>
      <c r="AY18" s="1134"/>
      <c r="AZ18" s="369">
        <v>0.44791666666666669</v>
      </c>
      <c r="BA18" s="1152"/>
      <c r="BB18" s="1152"/>
      <c r="BC18" s="348"/>
      <c r="BD18" s="334"/>
      <c r="BE18" s="334"/>
      <c r="BF18" s="1152"/>
      <c r="BG18" s="1154"/>
      <c r="BH18" s="1099"/>
      <c r="BI18" s="583"/>
      <c r="BJ18" s="365"/>
      <c r="BK18" s="365"/>
      <c r="BL18" s="348"/>
      <c r="BM18" s="348"/>
      <c r="BN18" s="348"/>
      <c r="BO18" s="334"/>
      <c r="BP18" s="369">
        <v>0.44791666666666669</v>
      </c>
      <c r="BQ18" s="1152"/>
      <c r="BR18" s="1152"/>
      <c r="BS18" s="348"/>
      <c r="BT18" s="334"/>
      <c r="BU18" s="334"/>
      <c r="BV18" s="1152"/>
      <c r="BW18" s="1154"/>
      <c r="BX18" s="1099"/>
      <c r="BY18" s="1094"/>
      <c r="BZ18" s="1094"/>
      <c r="CA18" s="1094"/>
      <c r="CB18" s="1130"/>
      <c r="CC18" s="1130"/>
      <c r="CD18" s="1130"/>
      <c r="CE18" s="334"/>
      <c r="CF18" s="364"/>
      <c r="CG18" s="332">
        <v>0.44791666666666669</v>
      </c>
      <c r="CH18" s="332"/>
      <c r="CI18" s="1058" t="s">
        <v>813</v>
      </c>
      <c r="CJ18" s="1058" t="s">
        <v>814</v>
      </c>
      <c r="CK18" s="1058" t="s">
        <v>815</v>
      </c>
      <c r="CL18" s="986"/>
      <c r="CM18" s="1056"/>
      <c r="CN18" s="1056"/>
      <c r="CO18" s="1056"/>
      <c r="CP18" s="1086"/>
      <c r="CQ18" s="1064"/>
      <c r="CR18" s="1064"/>
      <c r="CS18" s="1064"/>
      <c r="CT18" s="1067"/>
      <c r="CU18" s="1067"/>
      <c r="CV18" s="1067"/>
      <c r="CX18" s="369">
        <v>0.44791666666666669</v>
      </c>
      <c r="CY18" s="1072"/>
      <c r="CZ18" s="1072"/>
      <c r="DA18" s="1072"/>
      <c r="DB18" s="1072"/>
      <c r="DC18" s="987"/>
      <c r="DD18" s="987"/>
      <c r="DE18" s="512"/>
      <c r="DF18" s="548"/>
      <c r="DG18" s="330"/>
      <c r="DH18" s="331"/>
      <c r="DI18" s="331"/>
      <c r="DJ18" s="1106"/>
      <c r="DK18" s="1106"/>
      <c r="DL18" s="1106"/>
      <c r="DM18" s="332">
        <v>0.44791666666666669</v>
      </c>
      <c r="DN18" s="1072"/>
      <c r="DO18" s="1072"/>
      <c r="DP18" s="1072"/>
      <c r="DQ18" s="1072"/>
      <c r="DR18" s="987"/>
      <c r="DS18" s="987"/>
      <c r="DT18" s="512"/>
      <c r="DU18" s="588"/>
      <c r="DV18" s="1125"/>
      <c r="DW18" s="1125"/>
      <c r="DX18" s="1125"/>
      <c r="DY18" s="334"/>
      <c r="DZ18" s="346"/>
      <c r="EA18" s="332"/>
      <c r="EB18" s="350"/>
      <c r="EC18" s="364"/>
      <c r="ED18" s="369">
        <v>0.44791666666666669</v>
      </c>
      <c r="EE18" s="347"/>
      <c r="EF18" s="350"/>
      <c r="EG18" s="334"/>
      <c r="EH18" s="1081"/>
      <c r="EI18" s="1081"/>
      <c r="EJ18" s="334"/>
      <c r="EK18" s="350"/>
      <c r="EL18" s="350"/>
      <c r="EM18" s="1078"/>
      <c r="EN18" s="1078"/>
      <c r="EO18" s="1078"/>
      <c r="EP18" s="357"/>
      <c r="EQ18" s="331"/>
      <c r="ER18" s="381"/>
      <c r="ES18" s="330"/>
      <c r="ET18" s="347"/>
      <c r="EU18" s="331"/>
      <c r="EV18" s="1122"/>
      <c r="EW18" s="1081"/>
      <c r="EX18" s="334"/>
      <c r="EY18" s="381"/>
      <c r="EZ18" s="327"/>
      <c r="FA18" s="327"/>
      <c r="FB18" s="327"/>
    </row>
    <row r="19" spans="1:158" s="336" customFormat="1" ht="14.25" customHeight="1" thickBot="1" x14ac:dyDescent="0.25">
      <c r="A19" s="264" t="s">
        <v>675</v>
      </c>
      <c r="B19" s="606">
        <v>4</v>
      </c>
      <c r="C19" s="264" t="s">
        <v>816</v>
      </c>
      <c r="D19" s="334"/>
      <c r="E19" s="334"/>
      <c r="F19" s="606">
        <v>45</v>
      </c>
      <c r="G19" s="264"/>
      <c r="H19" s="336" t="s">
        <v>797</v>
      </c>
      <c r="I19" s="336" t="s">
        <v>678</v>
      </c>
      <c r="J19" s="336" t="s">
        <v>679</v>
      </c>
      <c r="K19" s="336" t="s">
        <v>798</v>
      </c>
      <c r="M19" s="608"/>
      <c r="N19" s="608"/>
      <c r="O19" s="369">
        <v>0.45833333333333331</v>
      </c>
      <c r="P19" s="1120"/>
      <c r="Q19" s="1120"/>
      <c r="R19" s="1120"/>
      <c r="S19" s="1136"/>
      <c r="T19" s="1140"/>
      <c r="U19" s="1140"/>
      <c r="V19" s="1140"/>
      <c r="W19" s="991"/>
      <c r="X19" s="1059"/>
      <c r="Y19" s="1059"/>
      <c r="Z19" s="348"/>
      <c r="AA19" s="348"/>
      <c r="AB19" s="527"/>
      <c r="AC19" s="527"/>
      <c r="AD19" s="527"/>
      <c r="AE19" s="364"/>
      <c r="AF19" s="1106"/>
      <c r="AG19" s="1106"/>
      <c r="AH19" s="1106"/>
      <c r="AI19" s="364"/>
      <c r="AJ19" s="369">
        <v>0.45833333333333331</v>
      </c>
      <c r="AK19" s="1059"/>
      <c r="AL19" s="1059"/>
      <c r="AM19" s="334"/>
      <c r="AN19" s="334"/>
      <c r="AO19" s="334"/>
      <c r="AP19" s="334"/>
      <c r="AQ19" s="334"/>
      <c r="AR19" s="364"/>
      <c r="AS19" s="369"/>
      <c r="AT19" s="329"/>
      <c r="AU19" s="389"/>
      <c r="AV19" s="334"/>
      <c r="AW19" s="353"/>
      <c r="AX19" s="353"/>
      <c r="AY19" s="413"/>
      <c r="AZ19" s="369">
        <v>0.45833333333333331</v>
      </c>
      <c r="BA19" s="1152"/>
      <c r="BB19" s="1152"/>
      <c r="BC19" s="348"/>
      <c r="BD19" s="334"/>
      <c r="BE19" s="989"/>
      <c r="BF19" s="1152"/>
      <c r="BG19" s="1154"/>
      <c r="BH19" s="1099"/>
      <c r="BI19" s="583"/>
      <c r="BJ19" s="365"/>
      <c r="BK19" s="365"/>
      <c r="BL19" s="365"/>
      <c r="BM19" s="365"/>
      <c r="BN19" s="365"/>
      <c r="BO19" s="334"/>
      <c r="BP19" s="369">
        <v>0.45833333333333331</v>
      </c>
      <c r="BQ19" s="1152"/>
      <c r="BR19" s="1152"/>
      <c r="BS19" s="348"/>
      <c r="BT19" s="334"/>
      <c r="BU19" s="989"/>
      <c r="BV19" s="1152"/>
      <c r="BW19" s="1154"/>
      <c r="BX19" s="1099"/>
      <c r="BY19" s="1094"/>
      <c r="BZ19" s="1094"/>
      <c r="CA19" s="1094"/>
      <c r="CB19" s="1130"/>
      <c r="CC19" s="1130"/>
      <c r="CD19" s="1130"/>
      <c r="CE19" s="334"/>
      <c r="CF19" s="364"/>
      <c r="CG19" s="332">
        <v>0.45833333333333331</v>
      </c>
      <c r="CH19" s="332"/>
      <c r="CI19" s="1059"/>
      <c r="CJ19" s="1059"/>
      <c r="CK19" s="1059"/>
      <c r="CL19" s="986"/>
      <c r="CM19" s="1056"/>
      <c r="CN19" s="1056"/>
      <c r="CO19" s="1056"/>
      <c r="CP19" s="1086"/>
      <c r="CQ19" s="330"/>
      <c r="CR19" s="327"/>
      <c r="CW19" s="584"/>
      <c r="CX19" s="369">
        <v>0.45833333333333331</v>
      </c>
      <c r="CY19" s="1072"/>
      <c r="CZ19" s="1072"/>
      <c r="DA19" s="1072"/>
      <c r="DB19" s="1072"/>
      <c r="DC19" s="987"/>
      <c r="DD19" s="987"/>
      <c r="DE19" s="512"/>
      <c r="DF19" s="585"/>
      <c r="DG19" s="330"/>
      <c r="DH19" s="334"/>
      <c r="DI19" s="331"/>
      <c r="DJ19" s="1106"/>
      <c r="DK19" s="1106"/>
      <c r="DL19" s="1106"/>
      <c r="DM19" s="332">
        <v>0.45833333333333331</v>
      </c>
      <c r="DN19" s="1072"/>
      <c r="DO19" s="1072"/>
      <c r="DP19" s="1072"/>
      <c r="DQ19" s="1072"/>
      <c r="DR19" s="987"/>
      <c r="DS19" s="987"/>
      <c r="DT19" s="512"/>
      <c r="DU19" s="588"/>
      <c r="DV19" s="1125"/>
      <c r="DW19" s="1125"/>
      <c r="DX19" s="1125"/>
      <c r="DY19" s="334"/>
      <c r="DZ19" s="346"/>
      <c r="EA19" s="332"/>
      <c r="EB19" s="350"/>
      <c r="EC19" s="364"/>
      <c r="ED19" s="369">
        <v>0.45833333333333331</v>
      </c>
      <c r="EE19" s="347"/>
      <c r="EF19" s="350"/>
      <c r="EG19" s="334"/>
      <c r="EH19" s="1081"/>
      <c r="EI19" s="1081"/>
      <c r="EJ19" s="334"/>
      <c r="EK19" s="350"/>
      <c r="EL19" s="350"/>
      <c r="EM19" s="1078"/>
      <c r="EN19" s="1078"/>
      <c r="EO19" s="1078"/>
      <c r="EP19" s="357"/>
      <c r="EQ19" s="331"/>
      <c r="ER19" s="381"/>
      <c r="ES19" s="330"/>
      <c r="ET19" s="347"/>
      <c r="EU19" s="331"/>
      <c r="EV19" s="1122"/>
      <c r="EW19" s="1081"/>
      <c r="EX19" s="334"/>
      <c r="EY19" s="381"/>
      <c r="EZ19" s="327"/>
      <c r="FA19" s="327"/>
      <c r="FB19" s="327"/>
    </row>
    <row r="20" spans="1:158" s="336" customFormat="1" ht="14.25" customHeight="1" thickBot="1" x14ac:dyDescent="0.25">
      <c r="A20" s="264" t="s">
        <v>675</v>
      </c>
      <c r="B20" s="606">
        <v>6</v>
      </c>
      <c r="C20" s="264" t="s">
        <v>817</v>
      </c>
      <c r="D20" s="354">
        <v>1.5</v>
      </c>
      <c r="E20" s="334"/>
      <c r="F20" s="606">
        <v>48</v>
      </c>
      <c r="G20" s="264">
        <v>6</v>
      </c>
      <c r="H20" s="607" t="s">
        <v>677</v>
      </c>
      <c r="I20" s="336" t="s">
        <v>678</v>
      </c>
      <c r="J20" s="336" t="s">
        <v>679</v>
      </c>
      <c r="K20" s="336" t="s">
        <v>680</v>
      </c>
      <c r="M20" s="608"/>
      <c r="N20" s="608"/>
      <c r="O20" s="369">
        <v>0.46875</v>
      </c>
      <c r="P20" s="1120"/>
      <c r="Q20" s="1120"/>
      <c r="R20" s="1120"/>
      <c r="S20" s="1136"/>
      <c r="T20" s="1140"/>
      <c r="U20" s="1140"/>
      <c r="V20" s="1140"/>
      <c r="W20" s="991"/>
      <c r="X20" s="1059"/>
      <c r="Y20" s="1059"/>
      <c r="Z20" s="348"/>
      <c r="AA20" s="348"/>
      <c r="AB20" s="527"/>
      <c r="AC20" s="527"/>
      <c r="AD20" s="527"/>
      <c r="AE20" s="364"/>
      <c r="AF20" s="1106"/>
      <c r="AG20" s="1106"/>
      <c r="AH20" s="1106"/>
      <c r="AI20" s="364"/>
      <c r="AJ20" s="369">
        <v>0.46875</v>
      </c>
      <c r="AK20" s="1059"/>
      <c r="AL20" s="1059"/>
      <c r="AM20" s="334"/>
      <c r="AN20" s="334"/>
      <c r="AO20" s="334"/>
      <c r="AP20" s="334"/>
      <c r="AQ20" s="334"/>
      <c r="AR20" s="364"/>
      <c r="AS20" s="369"/>
      <c r="AT20" s="329"/>
      <c r="AU20" s="389"/>
      <c r="AV20" s="334"/>
      <c r="AW20" s="353"/>
      <c r="AX20" s="353"/>
      <c r="AY20" s="413"/>
      <c r="AZ20" s="369">
        <v>0.46875</v>
      </c>
      <c r="BA20" s="1152"/>
      <c r="BB20" s="1152"/>
      <c r="BC20" s="348"/>
      <c r="BD20" s="334"/>
      <c r="BE20" s="1087" t="s">
        <v>818</v>
      </c>
      <c r="BF20" s="1087" t="s">
        <v>819</v>
      </c>
      <c r="BG20" s="1087" t="s">
        <v>820</v>
      </c>
      <c r="BH20" s="413"/>
      <c r="BI20" s="387"/>
      <c r="BJ20" s="348"/>
      <c r="BK20" s="348"/>
      <c r="BL20" s="365"/>
      <c r="BM20" s="365"/>
      <c r="BN20" s="365"/>
      <c r="BO20" s="389"/>
      <c r="BP20" s="369">
        <v>0.46875</v>
      </c>
      <c r="BQ20" s="1152"/>
      <c r="BR20" s="1152"/>
      <c r="BS20" s="348"/>
      <c r="BT20" s="334"/>
      <c r="BU20" s="1087" t="s">
        <v>818</v>
      </c>
      <c r="BV20" s="1087" t="s">
        <v>819</v>
      </c>
      <c r="BW20" s="1087" t="s">
        <v>820</v>
      </c>
      <c r="BX20" s="413"/>
      <c r="BY20" s="1094"/>
      <c r="BZ20" s="1094"/>
      <c r="CA20" s="1094"/>
      <c r="CB20" s="1130"/>
      <c r="CC20" s="1130"/>
      <c r="CD20" s="1130"/>
      <c r="CE20" s="350"/>
      <c r="CF20" s="544"/>
      <c r="CG20" s="332">
        <v>0.46875</v>
      </c>
      <c r="CH20" s="332"/>
      <c r="CI20" s="1059"/>
      <c r="CJ20" s="1059"/>
      <c r="CK20" s="1059"/>
      <c r="CL20" s="986"/>
      <c r="CM20" s="1056"/>
      <c r="CN20" s="1056"/>
      <c r="CO20" s="1056"/>
      <c r="CP20" s="588"/>
      <c r="CQ20" s="330"/>
      <c r="CR20" s="327"/>
      <c r="CW20" s="584"/>
      <c r="CX20" s="369">
        <v>0.46875</v>
      </c>
      <c r="CY20" s="1073"/>
      <c r="CZ20" s="1073"/>
      <c r="DA20" s="1073"/>
      <c r="DB20" s="1073"/>
      <c r="DC20" s="987"/>
      <c r="DD20" s="987"/>
      <c r="DE20" s="512"/>
      <c r="DF20" s="585"/>
      <c r="DG20" s="330"/>
      <c r="DH20" s="334"/>
      <c r="DI20" s="331"/>
      <c r="DJ20" s="1106"/>
      <c r="DK20" s="1106"/>
      <c r="DL20" s="1106"/>
      <c r="DM20" s="332">
        <v>0.46875</v>
      </c>
      <c r="DN20" s="1073"/>
      <c r="DO20" s="1073"/>
      <c r="DP20" s="1073"/>
      <c r="DQ20" s="1073"/>
      <c r="DR20" s="987"/>
      <c r="DS20" s="987"/>
      <c r="DT20" s="512"/>
      <c r="DU20" s="588"/>
      <c r="DV20" s="1125"/>
      <c r="DW20" s="1125"/>
      <c r="DX20" s="1125"/>
      <c r="DY20" s="334"/>
      <c r="DZ20" s="346"/>
      <c r="EA20" s="332"/>
      <c r="EB20" s="350"/>
      <c r="EC20" s="364"/>
      <c r="ED20" s="369">
        <v>0.46875</v>
      </c>
      <c r="EE20" s="347"/>
      <c r="EF20" s="350"/>
      <c r="EG20" s="334"/>
      <c r="EH20" s="1081"/>
      <c r="EI20" s="1081"/>
      <c r="EJ20" s="334"/>
      <c r="EK20" s="350"/>
      <c r="EL20" s="350"/>
      <c r="EM20" s="1078"/>
      <c r="EN20" s="1078"/>
      <c r="EO20" s="1078"/>
      <c r="EP20" s="357"/>
      <c r="EQ20" s="331"/>
      <c r="ER20" s="381"/>
      <c r="ES20" s="330"/>
      <c r="ET20" s="347"/>
      <c r="EU20" s="331"/>
      <c r="EV20" s="1122"/>
      <c r="EW20" s="1081"/>
      <c r="EX20" s="334"/>
      <c r="EY20" s="381"/>
      <c r="EZ20" s="327"/>
      <c r="FA20" s="327"/>
      <c r="FB20" s="327"/>
    </row>
    <row r="21" spans="1:158" s="336" customFormat="1" ht="14.25" customHeight="1" thickBot="1" x14ac:dyDescent="0.25">
      <c r="A21" s="264" t="s">
        <v>675</v>
      </c>
      <c r="B21" s="606">
        <v>6</v>
      </c>
      <c r="C21" s="264" t="s">
        <v>821</v>
      </c>
      <c r="D21" s="334"/>
      <c r="E21" s="334"/>
      <c r="F21" s="606">
        <v>48</v>
      </c>
      <c r="G21" s="264"/>
      <c r="H21" s="336" t="s">
        <v>772</v>
      </c>
      <c r="I21" s="336" t="s">
        <v>773</v>
      </c>
      <c r="J21" s="336" t="s">
        <v>679</v>
      </c>
      <c r="K21" s="336" t="s">
        <v>774</v>
      </c>
      <c r="M21" s="608"/>
      <c r="N21" s="608"/>
      <c r="O21" s="369">
        <v>0.47916666666666669</v>
      </c>
      <c r="P21" s="1120"/>
      <c r="Q21" s="1120"/>
      <c r="R21" s="1120"/>
      <c r="S21" s="1136"/>
      <c r="T21" s="1140"/>
      <c r="U21" s="1140"/>
      <c r="V21" s="1140"/>
      <c r="W21" s="991"/>
      <c r="X21" s="1059"/>
      <c r="Y21" s="1059"/>
      <c r="Z21" s="348"/>
      <c r="AA21" s="348"/>
      <c r="AB21" s="527"/>
      <c r="AC21" s="527"/>
      <c r="AD21" s="527"/>
      <c r="AE21" s="364"/>
      <c r="AF21" s="1107"/>
      <c r="AG21" s="1107"/>
      <c r="AH21" s="1107"/>
      <c r="AI21" s="364"/>
      <c r="AJ21" s="369">
        <v>0.47916666666666669</v>
      </c>
      <c r="AK21" s="1059"/>
      <c r="AL21" s="1059"/>
      <c r="AM21" s="334"/>
      <c r="AN21" s="334"/>
      <c r="AO21" s="334"/>
      <c r="AP21" s="334"/>
      <c r="AQ21" s="334"/>
      <c r="AR21" s="364"/>
      <c r="AS21" s="369"/>
      <c r="AT21" s="1132" t="s">
        <v>822</v>
      </c>
      <c r="AU21" s="1132" t="s">
        <v>823</v>
      </c>
      <c r="AV21" s="1132" t="s">
        <v>824</v>
      </c>
      <c r="AW21" s="1116" t="s">
        <v>802</v>
      </c>
      <c r="AX21" s="1116" t="s">
        <v>825</v>
      </c>
      <c r="AY21" s="1116" t="s">
        <v>826</v>
      </c>
      <c r="AZ21" s="369">
        <v>0.47916666666666669</v>
      </c>
      <c r="BA21" s="1090" t="s">
        <v>827</v>
      </c>
      <c r="BB21" s="1090" t="s">
        <v>828</v>
      </c>
      <c r="BC21" s="1090" t="s">
        <v>829</v>
      </c>
      <c r="BE21" s="1088"/>
      <c r="BF21" s="1088"/>
      <c r="BG21" s="1088"/>
      <c r="BH21" s="413"/>
      <c r="BI21" s="387"/>
      <c r="BJ21" s="348"/>
      <c r="BK21" s="348"/>
      <c r="BL21" s="348"/>
      <c r="BM21" s="348"/>
      <c r="BN21" s="348"/>
      <c r="BO21" s="389"/>
      <c r="BP21" s="369">
        <v>0.47916666666666669</v>
      </c>
      <c r="BQ21" s="1090" t="s">
        <v>827</v>
      </c>
      <c r="BR21" s="1090" t="s">
        <v>828</v>
      </c>
      <c r="BS21" s="1090" t="s">
        <v>829</v>
      </c>
      <c r="BU21" s="1088"/>
      <c r="BV21" s="1088"/>
      <c r="BW21" s="1088"/>
      <c r="BX21" s="413"/>
      <c r="BY21" s="1094"/>
      <c r="BZ21" s="1094"/>
      <c r="CA21" s="1094"/>
      <c r="CB21" s="1130"/>
      <c r="CC21" s="1130"/>
      <c r="CD21" s="1130"/>
      <c r="CE21" s="496"/>
      <c r="CF21" s="586"/>
      <c r="CG21" s="332">
        <v>0.47916666666666669</v>
      </c>
      <c r="CH21" s="332"/>
      <c r="CI21" s="1059"/>
      <c r="CJ21" s="1059"/>
      <c r="CK21" s="1059"/>
      <c r="CL21" s="986"/>
      <c r="CM21" s="1056"/>
      <c r="CN21" s="1056"/>
      <c r="CO21" s="1056"/>
      <c r="CP21" s="588"/>
      <c r="CQ21" s="1065" t="s">
        <v>830</v>
      </c>
      <c r="CR21" s="1065" t="s">
        <v>831</v>
      </c>
      <c r="CS21" s="1065" t="s">
        <v>832</v>
      </c>
      <c r="CT21" s="1062" t="s">
        <v>833</v>
      </c>
      <c r="CU21" s="1062" t="s">
        <v>834</v>
      </c>
      <c r="CV21" s="1062" t="s">
        <v>835</v>
      </c>
      <c r="CW21" s="584"/>
      <c r="CX21" s="369">
        <v>0.47916666666666669</v>
      </c>
      <c r="CY21" s="496"/>
      <c r="CZ21" s="496"/>
      <c r="DA21" s="496"/>
      <c r="DB21" s="496"/>
      <c r="DC21" s="987"/>
      <c r="DD21" s="987"/>
      <c r="DE21" s="512"/>
      <c r="DF21" s="585"/>
      <c r="DG21" s="330"/>
      <c r="DH21" s="334"/>
      <c r="DI21" s="331"/>
      <c r="DJ21" s="1106"/>
      <c r="DK21" s="1106"/>
      <c r="DL21" s="1106"/>
      <c r="DM21" s="332">
        <v>0.47916666666666669</v>
      </c>
      <c r="DN21" s="496"/>
      <c r="DO21" s="352"/>
      <c r="DP21" s="352"/>
      <c r="DQ21" s="352"/>
      <c r="DR21" s="987"/>
      <c r="DS21" s="987"/>
      <c r="DT21" s="512"/>
      <c r="DU21" s="1061" t="s">
        <v>769</v>
      </c>
      <c r="DV21" s="1125"/>
      <c r="DW21" s="1125"/>
      <c r="DX21" s="1125"/>
      <c r="DY21" s="334"/>
      <c r="DZ21" s="346"/>
      <c r="EA21" s="332"/>
      <c r="EB21" s="350"/>
      <c r="EC21" s="364"/>
      <c r="ED21" s="369">
        <v>0.47916666666666669</v>
      </c>
      <c r="EE21" s="347"/>
      <c r="EF21" s="350"/>
      <c r="EG21" s="334"/>
      <c r="EH21" s="1081"/>
      <c r="EI21" s="1081"/>
      <c r="EJ21" s="334"/>
      <c r="EK21" s="350"/>
      <c r="EL21" s="350"/>
      <c r="EM21" s="1078"/>
      <c r="EN21" s="1078"/>
      <c r="EO21" s="1078"/>
      <c r="EP21" s="357"/>
      <c r="EQ21" s="331"/>
      <c r="ER21" s="381"/>
      <c r="ES21" s="330"/>
      <c r="ET21" s="347"/>
      <c r="EU21" s="331"/>
      <c r="EV21" s="1122"/>
      <c r="EW21" s="1081"/>
      <c r="EX21" s="334"/>
      <c r="EY21" s="381"/>
      <c r="EZ21" s="327"/>
      <c r="FA21" s="327"/>
      <c r="FB21" s="327"/>
    </row>
    <row r="22" spans="1:158" s="336" customFormat="1" ht="14.25" customHeight="1" thickBot="1" x14ac:dyDescent="0.25">
      <c r="A22" s="264" t="s">
        <v>836</v>
      </c>
      <c r="B22" s="334">
        <v>2</v>
      </c>
      <c r="C22" s="264" t="s">
        <v>22</v>
      </c>
      <c r="D22" s="334"/>
      <c r="E22" s="334"/>
      <c r="F22" s="334">
        <v>16</v>
      </c>
      <c r="G22" s="264"/>
      <c r="H22" s="607" t="s">
        <v>696</v>
      </c>
      <c r="I22" s="336" t="s">
        <v>678</v>
      </c>
      <c r="J22" s="336" t="s">
        <v>697</v>
      </c>
      <c r="K22" s="336" t="s">
        <v>680</v>
      </c>
      <c r="M22" s="608"/>
      <c r="N22" s="608"/>
      <c r="O22" s="369">
        <v>0.48958333333333331</v>
      </c>
      <c r="P22" s="1120"/>
      <c r="Q22" s="1120"/>
      <c r="R22" s="1120"/>
      <c r="S22" s="1136"/>
      <c r="T22" s="1140"/>
      <c r="U22" s="1140"/>
      <c r="V22" s="1140"/>
      <c r="W22" s="991"/>
      <c r="X22" s="1059"/>
      <c r="Y22" s="1059"/>
      <c r="Z22" s="348"/>
      <c r="AA22" s="348"/>
      <c r="AB22" s="527"/>
      <c r="AC22" s="527"/>
      <c r="AD22" s="527"/>
      <c r="AE22" s="364"/>
      <c r="AF22" s="329"/>
      <c r="AG22" s="334"/>
      <c r="AH22" s="334"/>
      <c r="AI22" s="364"/>
      <c r="AJ22" s="369">
        <v>0.48958333333333331</v>
      </c>
      <c r="AK22" s="1059"/>
      <c r="AL22" s="1059"/>
      <c r="AM22" s="334"/>
      <c r="AN22" s="334"/>
      <c r="AO22" s="457"/>
      <c r="AP22" s="334"/>
      <c r="AQ22" s="334"/>
      <c r="AR22" s="384"/>
      <c r="AS22" s="369"/>
      <c r="AT22" s="1133"/>
      <c r="AU22" s="1133"/>
      <c r="AV22" s="1133"/>
      <c r="AW22" s="1117"/>
      <c r="AX22" s="1117"/>
      <c r="AY22" s="1117"/>
      <c r="AZ22" s="369">
        <v>0.48958333333333331</v>
      </c>
      <c r="BA22" s="1091"/>
      <c r="BB22" s="1091"/>
      <c r="BC22" s="1091"/>
      <c r="BE22" s="1088"/>
      <c r="BF22" s="1088"/>
      <c r="BG22" s="1088"/>
      <c r="BH22" s="364"/>
      <c r="BI22" s="387"/>
      <c r="BJ22" s="348"/>
      <c r="BK22" s="348"/>
      <c r="BL22" s="348"/>
      <c r="BM22" s="348"/>
      <c r="BN22" s="348"/>
      <c r="BO22" s="389"/>
      <c r="BP22" s="369">
        <v>0.48958333333333331</v>
      </c>
      <c r="BQ22" s="1091"/>
      <c r="BR22" s="1091"/>
      <c r="BS22" s="1091"/>
      <c r="BU22" s="1088"/>
      <c r="BV22" s="1088"/>
      <c r="BW22" s="1088"/>
      <c r="BX22" s="364"/>
      <c r="BY22" s="1095"/>
      <c r="BZ22" s="1095"/>
      <c r="CA22" s="1095"/>
      <c r="CB22" s="1131"/>
      <c r="CC22" s="1131"/>
      <c r="CD22" s="1131"/>
      <c r="CE22" s="496"/>
      <c r="CF22" s="586"/>
      <c r="CG22" s="332">
        <v>0.48958333333333331</v>
      </c>
      <c r="CH22" s="332"/>
      <c r="CI22" s="1059"/>
      <c r="CJ22" s="1059"/>
      <c r="CK22" s="1059"/>
      <c r="CL22" s="986"/>
      <c r="CM22" s="1056"/>
      <c r="CN22" s="1056"/>
      <c r="CO22" s="1056"/>
      <c r="CP22" s="548"/>
      <c r="CQ22" s="1066"/>
      <c r="CR22" s="1066"/>
      <c r="CS22" s="1066"/>
      <c r="CT22" s="1063"/>
      <c r="CU22" s="1063"/>
      <c r="CV22" s="1063"/>
      <c r="CW22" s="584"/>
      <c r="CX22" s="369">
        <v>0.48958333333333331</v>
      </c>
      <c r="CY22" s="380"/>
      <c r="CZ22" s="380"/>
      <c r="DA22" s="380"/>
      <c r="DB22" s="496"/>
      <c r="DC22" s="987"/>
      <c r="DD22" s="987"/>
      <c r="DE22" s="512"/>
      <c r="DF22" s="585"/>
      <c r="DG22" s="330"/>
      <c r="DH22" s="334"/>
      <c r="DI22" s="331"/>
      <c r="DJ22" s="1106"/>
      <c r="DK22" s="1106"/>
      <c r="DL22" s="1106"/>
      <c r="DM22" s="332">
        <v>0.48958333333333331</v>
      </c>
      <c r="DN22" s="380"/>
      <c r="DO22" s="338"/>
      <c r="DP22" s="338"/>
      <c r="DQ22" s="352"/>
      <c r="DR22" s="987"/>
      <c r="DS22" s="987"/>
      <c r="DT22" s="512"/>
      <c r="DU22" s="1061"/>
      <c r="DV22" s="1126"/>
      <c r="DW22" s="1126"/>
      <c r="DX22" s="1126"/>
      <c r="DY22" s="334"/>
      <c r="DZ22" s="331"/>
      <c r="EA22" s="332"/>
      <c r="EB22" s="350"/>
      <c r="EC22" s="364"/>
      <c r="ED22" s="369">
        <v>0.48958333333333331</v>
      </c>
      <c r="EE22" s="347"/>
      <c r="EF22" s="350"/>
      <c r="EG22" s="334"/>
      <c r="EH22" s="1082"/>
      <c r="EI22" s="1082"/>
      <c r="EJ22" s="334"/>
      <c r="EK22" s="350"/>
      <c r="EL22" s="350"/>
      <c r="EM22" s="1079"/>
      <c r="EN22" s="1079"/>
      <c r="EO22" s="1079"/>
      <c r="EP22" s="357"/>
      <c r="EQ22" s="331"/>
      <c r="ER22" s="381"/>
      <c r="ES22" s="330"/>
      <c r="ET22" s="347"/>
      <c r="EU22" s="331"/>
      <c r="EV22" s="1122"/>
      <c r="EW22" s="1082"/>
      <c r="EX22" s="334"/>
      <c r="EY22" s="381"/>
      <c r="EZ22" s="327"/>
      <c r="FA22" s="327"/>
      <c r="FB22" s="327"/>
    </row>
    <row r="23" spans="1:158" s="336" customFormat="1" ht="14.25" customHeight="1" x14ac:dyDescent="0.2">
      <c r="A23" s="264" t="s">
        <v>836</v>
      </c>
      <c r="B23" s="334">
        <v>2</v>
      </c>
      <c r="C23" s="264" t="s">
        <v>720</v>
      </c>
      <c r="D23" s="334"/>
      <c r="E23" s="334"/>
      <c r="F23" s="334">
        <v>16</v>
      </c>
      <c r="G23" s="264"/>
      <c r="H23" s="607" t="s">
        <v>677</v>
      </c>
      <c r="I23" s="336" t="s">
        <v>678</v>
      </c>
      <c r="J23" s="336" t="s">
        <v>679</v>
      </c>
      <c r="K23" s="336" t="s">
        <v>680</v>
      </c>
      <c r="M23" s="608"/>
      <c r="N23" s="608"/>
      <c r="O23" s="369">
        <v>0.5</v>
      </c>
      <c r="P23" s="1120"/>
      <c r="Q23" s="1120"/>
      <c r="R23" s="1120"/>
      <c r="S23" s="1136"/>
      <c r="T23" s="1140"/>
      <c r="U23" s="1140"/>
      <c r="V23" s="1140"/>
      <c r="W23" s="991"/>
      <c r="X23" s="1059"/>
      <c r="Y23" s="1059"/>
      <c r="Z23" s="348"/>
      <c r="AA23" s="348"/>
      <c r="AB23" s="334"/>
      <c r="AC23" s="334"/>
      <c r="AD23" s="334"/>
      <c r="AE23" s="364"/>
      <c r="AF23" s="329"/>
      <c r="AG23" s="334"/>
      <c r="AH23" s="334"/>
      <c r="AI23" s="364"/>
      <c r="AJ23" s="369">
        <v>0.5</v>
      </c>
      <c r="AK23" s="1059"/>
      <c r="AL23" s="1059"/>
      <c r="AM23" s="334"/>
      <c r="AN23" s="334"/>
      <c r="AO23" s="457"/>
      <c r="AP23" s="334"/>
      <c r="AQ23" s="334"/>
      <c r="AR23" s="384"/>
      <c r="AS23" s="369"/>
      <c r="AT23" s="1133"/>
      <c r="AU23" s="1133"/>
      <c r="AV23" s="1133"/>
      <c r="AW23" s="1117"/>
      <c r="AX23" s="1117"/>
      <c r="AY23" s="1117"/>
      <c r="AZ23" s="369">
        <v>0.5</v>
      </c>
      <c r="BA23" s="1091"/>
      <c r="BB23" s="1091"/>
      <c r="BC23" s="1091"/>
      <c r="BE23" s="1088"/>
      <c r="BF23" s="1088"/>
      <c r="BG23" s="1088"/>
      <c r="BH23" s="364"/>
      <c r="BI23" s="387"/>
      <c r="BJ23" s="348"/>
      <c r="BK23" s="348"/>
      <c r="BL23" s="348"/>
      <c r="BM23" s="348"/>
      <c r="BN23" s="348"/>
      <c r="BO23" s="389"/>
      <c r="BP23" s="369">
        <v>0.5</v>
      </c>
      <c r="BQ23" s="1091"/>
      <c r="BR23" s="1091"/>
      <c r="BS23" s="1091"/>
      <c r="BU23" s="1088"/>
      <c r="BV23" s="1088"/>
      <c r="BW23" s="1088"/>
      <c r="BX23" s="364"/>
      <c r="BY23" s="329">
        <v>8</v>
      </c>
      <c r="BZ23" s="334">
        <v>8</v>
      </c>
      <c r="CA23" s="334">
        <v>8</v>
      </c>
      <c r="CB23" s="334">
        <v>8</v>
      </c>
      <c r="CC23" s="334">
        <v>8</v>
      </c>
      <c r="CD23" s="334">
        <v>7</v>
      </c>
      <c r="CE23" s="496"/>
      <c r="CF23" s="586"/>
      <c r="CG23" s="332">
        <v>0.5</v>
      </c>
      <c r="CH23" s="332"/>
      <c r="CI23" s="1059"/>
      <c r="CJ23" s="1059"/>
      <c r="CK23" s="1059"/>
      <c r="CL23" s="354"/>
      <c r="CM23" s="1056"/>
      <c r="CN23" s="1056"/>
      <c r="CO23" s="1056"/>
      <c r="CP23" s="548"/>
      <c r="CQ23" s="1066"/>
      <c r="CR23" s="1066"/>
      <c r="CS23" s="1066"/>
      <c r="CT23" s="1063"/>
      <c r="CU23" s="1063"/>
      <c r="CV23" s="1063"/>
      <c r="CW23" s="584"/>
      <c r="CX23" s="369">
        <v>0.5</v>
      </c>
      <c r="CY23" s="1074" t="s">
        <v>837</v>
      </c>
      <c r="CZ23" s="1102" t="s">
        <v>838</v>
      </c>
      <c r="DA23" s="1102" t="s">
        <v>839</v>
      </c>
      <c r="DB23" s="1102" t="s">
        <v>840</v>
      </c>
      <c r="DC23" s="354"/>
      <c r="DD23" s="354"/>
      <c r="DE23" s="394"/>
      <c r="DF23" s="585"/>
      <c r="DG23" s="330"/>
      <c r="DH23" s="334"/>
      <c r="DI23" s="331"/>
      <c r="DJ23" s="1106"/>
      <c r="DK23" s="1106"/>
      <c r="DL23" s="1106"/>
      <c r="DM23" s="332">
        <v>0.5</v>
      </c>
      <c r="DN23" s="1102" t="s">
        <v>837</v>
      </c>
      <c r="DO23" s="1102" t="s">
        <v>838</v>
      </c>
      <c r="DP23" s="1102" t="s">
        <v>839</v>
      </c>
      <c r="DQ23" s="1102" t="s">
        <v>840</v>
      </c>
      <c r="DR23" s="354"/>
      <c r="DS23" s="354"/>
      <c r="DT23" s="394"/>
      <c r="DU23" s="548"/>
      <c r="DV23" s="351"/>
      <c r="DW23" s="353"/>
      <c r="DX23" s="353"/>
      <c r="DY23" s="353"/>
      <c r="DZ23" s="331"/>
      <c r="EA23" s="332"/>
      <c r="EB23" s="334"/>
      <c r="EC23" s="364"/>
      <c r="ED23" s="369">
        <v>0.5</v>
      </c>
      <c r="EE23" s="354"/>
      <c r="EF23" s="334"/>
      <c r="EG23" s="334"/>
      <c r="EH23" s="334"/>
      <c r="EI23" s="348"/>
      <c r="EJ23" s="334"/>
      <c r="EK23" s="334"/>
      <c r="EL23" s="334"/>
      <c r="EM23" s="331"/>
      <c r="EN23" s="331"/>
      <c r="EO23" s="331"/>
      <c r="EP23" s="331"/>
      <c r="EQ23" s="331"/>
      <c r="ER23" s="381"/>
      <c r="ES23" s="330"/>
      <c r="ET23" s="354"/>
      <c r="EU23" s="331"/>
      <c r="EV23" s="334"/>
      <c r="EW23" s="348"/>
      <c r="EX23" s="334"/>
      <c r="EY23" s="381"/>
      <c r="EZ23" s="327"/>
      <c r="FA23" s="327"/>
      <c r="FB23" s="327"/>
    </row>
    <row r="24" spans="1:158" s="336" customFormat="1" ht="14.25" customHeight="1" thickBot="1" x14ac:dyDescent="0.25">
      <c r="A24" s="264" t="s">
        <v>836</v>
      </c>
      <c r="B24" s="334">
        <v>3</v>
      </c>
      <c r="C24" s="264" t="s">
        <v>760</v>
      </c>
      <c r="D24" s="334"/>
      <c r="E24" s="334"/>
      <c r="F24" s="334">
        <v>15</v>
      </c>
      <c r="G24" s="264"/>
      <c r="H24" s="336" t="s">
        <v>761</v>
      </c>
      <c r="I24" s="336" t="s">
        <v>678</v>
      </c>
      <c r="J24" s="336" t="s">
        <v>679</v>
      </c>
      <c r="K24" s="336" t="s">
        <v>680</v>
      </c>
      <c r="M24" s="608"/>
      <c r="N24" s="608"/>
      <c r="O24" s="369">
        <v>0.51041666666666663</v>
      </c>
      <c r="P24" s="1121"/>
      <c r="Q24" s="1121"/>
      <c r="R24" s="1121"/>
      <c r="S24" s="1137"/>
      <c r="T24" s="1140"/>
      <c r="U24" s="1140"/>
      <c r="V24" s="1140"/>
      <c r="W24" s="991"/>
      <c r="X24" s="1059"/>
      <c r="Y24" s="1059"/>
      <c r="Z24" s="348"/>
      <c r="AA24" s="348"/>
      <c r="AB24" s="334"/>
      <c r="AC24" s="334"/>
      <c r="AD24" s="334"/>
      <c r="AE24" s="364"/>
      <c r="AF24" s="329"/>
      <c r="AG24" s="334"/>
      <c r="AH24" s="334"/>
      <c r="AI24" s="364"/>
      <c r="AJ24" s="369">
        <v>0.51041666666666663</v>
      </c>
      <c r="AK24" s="1059"/>
      <c r="AL24" s="1059"/>
      <c r="AM24" s="334"/>
      <c r="AN24" s="334"/>
      <c r="AO24" s="457"/>
      <c r="AP24" s="334"/>
      <c r="AQ24" s="334"/>
      <c r="AR24" s="384"/>
      <c r="AS24" s="369"/>
      <c r="AT24" s="1133"/>
      <c r="AU24" s="1133"/>
      <c r="AV24" s="1133"/>
      <c r="AW24" s="1117"/>
      <c r="AX24" s="1117"/>
      <c r="AY24" s="1117"/>
      <c r="AZ24" s="369">
        <v>0.51041666666666663</v>
      </c>
      <c r="BA24" s="1091"/>
      <c r="BB24" s="1091"/>
      <c r="BC24" s="1091"/>
      <c r="BE24" s="1088"/>
      <c r="BF24" s="1088"/>
      <c r="BG24" s="1088"/>
      <c r="BH24" s="364"/>
      <c r="BI24" s="387"/>
      <c r="BJ24" s="348"/>
      <c r="BK24" s="348"/>
      <c r="BL24" s="348"/>
      <c r="BM24" s="348"/>
      <c r="BN24" s="348"/>
      <c r="BO24" s="389"/>
      <c r="BP24" s="369">
        <v>0.51041666666666663</v>
      </c>
      <c r="BQ24" s="1091"/>
      <c r="BR24" s="1091"/>
      <c r="BS24" s="1091"/>
      <c r="BU24" s="1088"/>
      <c r="BV24" s="1088"/>
      <c r="BW24" s="1088"/>
      <c r="BX24" s="364"/>
      <c r="BY24" s="329"/>
      <c r="BZ24" s="334"/>
      <c r="CA24" s="334"/>
      <c r="CB24" s="334"/>
      <c r="CC24" s="334"/>
      <c r="CD24" s="334"/>
      <c r="CE24" s="496"/>
      <c r="CF24" s="586"/>
      <c r="CG24" s="332">
        <v>0.51041666666666663</v>
      </c>
      <c r="CH24" s="332"/>
      <c r="CI24" s="1059"/>
      <c r="CJ24" s="1059"/>
      <c r="CK24" s="1059"/>
      <c r="CL24" s="347"/>
      <c r="CM24" s="1057"/>
      <c r="CN24" s="1057"/>
      <c r="CO24" s="1057"/>
      <c r="CP24" s="548"/>
      <c r="CQ24" s="1066"/>
      <c r="CR24" s="1066"/>
      <c r="CS24" s="1066"/>
      <c r="CT24" s="1063"/>
      <c r="CU24" s="1063"/>
      <c r="CV24" s="1063"/>
      <c r="CW24" s="584"/>
      <c r="CX24" s="369">
        <v>0.51041666666666663</v>
      </c>
      <c r="CY24" s="1075"/>
      <c r="CZ24" s="1103"/>
      <c r="DA24" s="1103"/>
      <c r="DB24" s="1103"/>
      <c r="DC24" s="987"/>
      <c r="DD24" s="987"/>
      <c r="DE24" s="512"/>
      <c r="DF24" s="585"/>
      <c r="DG24" s="330"/>
      <c r="DH24" s="334"/>
      <c r="DI24" s="331"/>
      <c r="DJ24" s="1107"/>
      <c r="DK24" s="1107"/>
      <c r="DL24" s="1107"/>
      <c r="DM24" s="332">
        <v>0.51041666666666663</v>
      </c>
      <c r="DN24" s="1103"/>
      <c r="DO24" s="1103"/>
      <c r="DP24" s="1103"/>
      <c r="DQ24" s="1103"/>
      <c r="DR24" s="987"/>
      <c r="DS24" s="987"/>
      <c r="DT24" s="512"/>
      <c r="DU24" s="548"/>
      <c r="DV24" s="351"/>
      <c r="DW24" s="353"/>
      <c r="DX24" s="353"/>
      <c r="DY24" s="353"/>
      <c r="DZ24" s="331"/>
      <c r="EA24" s="332"/>
      <c r="EB24" s="350"/>
      <c r="EC24" s="364"/>
      <c r="ED24" s="369">
        <v>0.51041666666666663</v>
      </c>
      <c r="EE24" s="347"/>
      <c r="EF24" s="350"/>
      <c r="EG24" s="350"/>
      <c r="EH24" s="350"/>
      <c r="EI24" s="350"/>
      <c r="EJ24" s="334"/>
      <c r="EK24" s="350"/>
      <c r="EL24" s="350"/>
      <c r="EM24" s="331"/>
      <c r="EN24" s="331"/>
      <c r="EO24" s="331"/>
      <c r="EP24" s="331"/>
      <c r="EQ24" s="331"/>
      <c r="ER24" s="381"/>
      <c r="ES24" s="330"/>
      <c r="ET24" s="347"/>
      <c r="EU24" s="331"/>
      <c r="EV24" s="350"/>
      <c r="EW24" s="350"/>
      <c r="EX24" s="334"/>
      <c r="EY24" s="381"/>
      <c r="EZ24" s="327"/>
      <c r="FA24" s="327"/>
      <c r="FB24" s="327"/>
    </row>
    <row r="25" spans="1:158" s="336" customFormat="1" ht="14.25" customHeight="1" thickBot="1" x14ac:dyDescent="0.25">
      <c r="A25" s="264" t="s">
        <v>836</v>
      </c>
      <c r="B25" s="334">
        <v>3</v>
      </c>
      <c r="C25" s="264" t="s">
        <v>768</v>
      </c>
      <c r="D25" s="334"/>
      <c r="E25" s="334"/>
      <c r="F25" s="334">
        <v>15</v>
      </c>
      <c r="G25" s="264"/>
      <c r="H25" s="607" t="s">
        <v>677</v>
      </c>
      <c r="I25" s="336" t="s">
        <v>678</v>
      </c>
      <c r="J25" s="336" t="s">
        <v>679</v>
      </c>
      <c r="K25" s="336" t="s">
        <v>680</v>
      </c>
      <c r="M25" s="608"/>
      <c r="N25" s="608"/>
      <c r="O25" s="369">
        <v>0.52083333333333337</v>
      </c>
      <c r="P25" s="329"/>
      <c r="Q25" s="334"/>
      <c r="R25" s="334"/>
      <c r="S25" s="334"/>
      <c r="T25" s="1140"/>
      <c r="U25" s="1140"/>
      <c r="V25" s="1140"/>
      <c r="W25" s="394"/>
      <c r="X25" s="1060"/>
      <c r="Y25" s="1060"/>
      <c r="Z25" s="348"/>
      <c r="AA25" s="348"/>
      <c r="AB25" s="334"/>
      <c r="AC25" s="334"/>
      <c r="AD25" s="334"/>
      <c r="AE25" s="364"/>
      <c r="AF25" s="329"/>
      <c r="AG25" s="334"/>
      <c r="AH25" s="334"/>
      <c r="AI25" s="364"/>
      <c r="AJ25" s="369">
        <v>0.52083333333333337</v>
      </c>
      <c r="AK25" s="1060"/>
      <c r="AL25" s="1060"/>
      <c r="AM25" s="334"/>
      <c r="AN25" s="334"/>
      <c r="AO25" s="457"/>
      <c r="AP25" s="334"/>
      <c r="AQ25" s="334"/>
      <c r="AR25" s="384"/>
      <c r="AS25" s="369"/>
      <c r="AT25" s="1133"/>
      <c r="AU25" s="1133"/>
      <c r="AV25" s="1133"/>
      <c r="AW25" s="1117"/>
      <c r="AX25" s="1117"/>
      <c r="AY25" s="1117"/>
      <c r="AZ25" s="369">
        <v>0.52083333333333337</v>
      </c>
      <c r="BA25" s="1091"/>
      <c r="BB25" s="1091"/>
      <c r="BC25" s="1091"/>
      <c r="BE25" s="1088"/>
      <c r="BF25" s="1088"/>
      <c r="BG25" s="1088"/>
      <c r="BH25" s="364"/>
      <c r="BI25" s="387"/>
      <c r="BJ25" s="348"/>
      <c r="BK25" s="348"/>
      <c r="BL25" s="348"/>
      <c r="BM25" s="348"/>
      <c r="BN25" s="348"/>
      <c r="BO25" s="389"/>
      <c r="BP25" s="369">
        <v>0.52083333333333337</v>
      </c>
      <c r="BQ25" s="1091"/>
      <c r="BR25" s="1091"/>
      <c r="BS25" s="1091"/>
      <c r="BU25" s="1088"/>
      <c r="BV25" s="1088"/>
      <c r="BW25" s="1088"/>
      <c r="BX25" s="364"/>
      <c r="BY25" s="1129" t="s">
        <v>841</v>
      </c>
      <c r="BZ25" s="1129" t="s">
        <v>842</v>
      </c>
      <c r="CA25" s="1129" t="s">
        <v>843</v>
      </c>
      <c r="CB25" s="1093" t="s">
        <v>844</v>
      </c>
      <c r="CC25" s="1093" t="s">
        <v>845</v>
      </c>
      <c r="CD25" s="1093" t="s">
        <v>846</v>
      </c>
      <c r="CE25" s="496"/>
      <c r="CF25" s="586"/>
      <c r="CG25" s="332">
        <v>0.52083333333333337</v>
      </c>
      <c r="CH25" s="332"/>
      <c r="CI25" s="1060"/>
      <c r="CJ25" s="1060"/>
      <c r="CK25" s="1060"/>
      <c r="CL25" s="347"/>
      <c r="CP25" s="548"/>
      <c r="CQ25" s="1066"/>
      <c r="CR25" s="1066"/>
      <c r="CS25" s="1066"/>
      <c r="CT25" s="1063"/>
      <c r="CU25" s="1063"/>
      <c r="CV25" s="1063"/>
      <c r="CW25" s="584"/>
      <c r="CX25" s="369">
        <v>0.52083333333333337</v>
      </c>
      <c r="CY25" s="1075"/>
      <c r="CZ25" s="1103"/>
      <c r="DA25" s="1103"/>
      <c r="DB25" s="1103"/>
      <c r="DC25" s="987"/>
      <c r="DD25" s="987"/>
      <c r="DE25" s="512"/>
      <c r="DF25" s="585"/>
      <c r="DG25" s="330"/>
      <c r="DH25" s="331"/>
      <c r="DI25" s="331"/>
      <c r="DJ25" s="401"/>
      <c r="DK25" s="401"/>
      <c r="DL25" s="434"/>
      <c r="DM25" s="332">
        <v>0.52083333333333337</v>
      </c>
      <c r="DN25" s="1103"/>
      <c r="DO25" s="1103"/>
      <c r="DP25" s="1103"/>
      <c r="DQ25" s="1103"/>
      <c r="DR25" s="987"/>
      <c r="DS25" s="987"/>
      <c r="DT25" s="512"/>
      <c r="DU25" s="548"/>
      <c r="DV25" s="329"/>
      <c r="DW25" s="334"/>
      <c r="DX25" s="334"/>
      <c r="DY25" s="334"/>
      <c r="DZ25" s="331"/>
      <c r="EA25" s="332"/>
      <c r="EB25" s="350"/>
      <c r="EC25" s="364"/>
      <c r="ED25" s="369">
        <v>0.52083333333333337</v>
      </c>
      <c r="EE25" s="347"/>
      <c r="EF25" s="350"/>
      <c r="EG25" s="350"/>
      <c r="EH25" s="350"/>
      <c r="EI25" s="350"/>
      <c r="EJ25" s="334"/>
      <c r="EK25" s="350"/>
      <c r="EL25" s="350"/>
      <c r="EM25" s="331"/>
      <c r="EN25" s="331"/>
      <c r="EO25" s="331"/>
      <c r="EP25" s="331"/>
      <c r="EQ25" s="331"/>
      <c r="ER25" s="381"/>
      <c r="ES25" s="330"/>
      <c r="ET25" s="347"/>
      <c r="EU25" s="331"/>
      <c r="EV25" s="350"/>
      <c r="EW25" s="350"/>
      <c r="EX25" s="334"/>
      <c r="EY25" s="381"/>
      <c r="EZ25" s="327"/>
      <c r="FA25" s="327"/>
      <c r="FB25" s="327"/>
    </row>
    <row r="26" spans="1:158" s="336" customFormat="1" ht="14.25" customHeight="1" thickBot="1" x14ac:dyDescent="0.25">
      <c r="A26" s="264" t="s">
        <v>836</v>
      </c>
      <c r="B26" s="334">
        <v>4</v>
      </c>
      <c r="C26" s="264" t="s">
        <v>781</v>
      </c>
      <c r="D26" s="334"/>
      <c r="E26" s="334"/>
      <c r="F26" s="334">
        <v>3</v>
      </c>
      <c r="G26" s="264"/>
      <c r="H26" s="336" t="s">
        <v>761</v>
      </c>
      <c r="I26" s="336" t="s">
        <v>678</v>
      </c>
      <c r="J26" s="336" t="s">
        <v>679</v>
      </c>
      <c r="K26" s="336" t="s">
        <v>680</v>
      </c>
      <c r="M26" s="608"/>
      <c r="N26" s="608"/>
      <c r="O26" s="369">
        <v>0.53125</v>
      </c>
      <c r="P26" s="399"/>
      <c r="Q26" s="356"/>
      <c r="R26" s="356"/>
      <c r="S26" s="356"/>
      <c r="T26" s="1141"/>
      <c r="U26" s="1141"/>
      <c r="V26" s="1141"/>
      <c r="W26" s="473"/>
      <c r="X26" s="351"/>
      <c r="Y26" s="353"/>
      <c r="Z26" s="348"/>
      <c r="AA26" s="348"/>
      <c r="AB26" s="356"/>
      <c r="AC26" s="356"/>
      <c r="AD26" s="356"/>
      <c r="AE26" s="660"/>
      <c r="AF26" s="329"/>
      <c r="AG26" s="334"/>
      <c r="AH26" s="334"/>
      <c r="AI26" s="660"/>
      <c r="AJ26" s="369">
        <v>0.53125</v>
      </c>
      <c r="AK26" s="353"/>
      <c r="AL26" s="353"/>
      <c r="AM26" s="334"/>
      <c r="AN26" s="334"/>
      <c r="AO26" s="457"/>
      <c r="AP26" s="334"/>
      <c r="AQ26" s="334"/>
      <c r="AR26" s="384"/>
      <c r="AS26" s="369"/>
      <c r="AT26" s="1133"/>
      <c r="AU26" s="1133"/>
      <c r="AV26" s="1133"/>
      <c r="AW26" s="1117"/>
      <c r="AX26" s="1117"/>
      <c r="AY26" s="1117"/>
      <c r="AZ26" s="369">
        <v>0.53125</v>
      </c>
      <c r="BA26" s="1091"/>
      <c r="BB26" s="1091"/>
      <c r="BC26" s="1091"/>
      <c r="BE26" s="1088"/>
      <c r="BF26" s="1088"/>
      <c r="BG26" s="1088"/>
      <c r="BH26" s="364"/>
      <c r="BI26" s="387"/>
      <c r="BJ26" s="348"/>
      <c r="BK26" s="348"/>
      <c r="BL26" s="348"/>
      <c r="BM26" s="348"/>
      <c r="BN26" s="348"/>
      <c r="BO26" s="389"/>
      <c r="BP26" s="369">
        <v>0.53125</v>
      </c>
      <c r="BQ26" s="1091"/>
      <c r="BR26" s="1091"/>
      <c r="BS26" s="1091"/>
      <c r="BU26" s="1088"/>
      <c r="BV26" s="1088"/>
      <c r="BW26" s="1088"/>
      <c r="BX26" s="364"/>
      <c r="BY26" s="1130"/>
      <c r="BZ26" s="1130"/>
      <c r="CA26" s="1130"/>
      <c r="CB26" s="1094"/>
      <c r="CC26" s="1094"/>
      <c r="CD26" s="1094"/>
      <c r="CE26" s="496"/>
      <c r="CF26" s="586"/>
      <c r="CG26" s="332">
        <v>0.53125</v>
      </c>
      <c r="CH26" s="332"/>
      <c r="CI26" s="162"/>
      <c r="CJ26" s="162"/>
      <c r="CK26" s="162"/>
      <c r="CL26" s="986"/>
      <c r="CM26" s="162"/>
      <c r="CN26" s="162"/>
      <c r="CP26" s="548"/>
      <c r="CQ26" s="1066"/>
      <c r="CR26" s="1066"/>
      <c r="CS26" s="1066"/>
      <c r="CT26" s="1063"/>
      <c r="CU26" s="1063"/>
      <c r="CV26" s="1063"/>
      <c r="CW26" s="584"/>
      <c r="CX26" s="369">
        <v>0.53125</v>
      </c>
      <c r="CY26" s="1075"/>
      <c r="CZ26" s="1103"/>
      <c r="DA26" s="1103"/>
      <c r="DB26" s="1103"/>
      <c r="DC26" s="987"/>
      <c r="DD26" s="987"/>
      <c r="DE26" s="512"/>
      <c r="DF26" s="585"/>
      <c r="DG26" s="330"/>
      <c r="DH26" s="331"/>
      <c r="DI26" s="331"/>
      <c r="DJ26" s="331"/>
      <c r="DK26" s="331"/>
      <c r="DL26" s="434"/>
      <c r="DM26" s="332">
        <v>0.53125</v>
      </c>
      <c r="DN26" s="1103"/>
      <c r="DO26" s="1103"/>
      <c r="DP26" s="1103"/>
      <c r="DQ26" s="1103"/>
      <c r="DR26" s="987"/>
      <c r="DS26" s="987"/>
      <c r="DT26" s="512"/>
      <c r="DU26" s="548"/>
      <c r="DV26" s="351"/>
      <c r="DW26" s="353"/>
      <c r="DX26" s="353"/>
      <c r="DY26" s="356"/>
      <c r="DZ26" s="331"/>
      <c r="EA26" s="332"/>
      <c r="EB26" s="350"/>
      <c r="EC26" s="364"/>
      <c r="ED26" s="369">
        <v>0.53125</v>
      </c>
      <c r="EE26" s="357"/>
      <c r="EF26" s="350"/>
      <c r="EG26" s="350"/>
      <c r="EH26" s="350"/>
      <c r="EI26" s="350"/>
      <c r="EJ26" s="334"/>
      <c r="EK26" s="350"/>
      <c r="EL26" s="350"/>
      <c r="EM26" s="331"/>
      <c r="EN26" s="331"/>
      <c r="EO26" s="331"/>
      <c r="EP26" s="331"/>
      <c r="EQ26" s="331"/>
      <c r="ER26" s="381"/>
      <c r="ES26" s="330"/>
      <c r="ET26" s="1111"/>
      <c r="EU26" s="331"/>
      <c r="EV26" s="350"/>
      <c r="EW26" s="350"/>
      <c r="EX26" s="334"/>
      <c r="EY26" s="381"/>
      <c r="EZ26" s="327"/>
      <c r="FA26" s="327"/>
      <c r="FB26" s="327"/>
    </row>
    <row r="27" spans="1:158" s="336" customFormat="1" ht="14.25" customHeight="1" thickBot="1" x14ac:dyDescent="0.25">
      <c r="A27" s="264" t="s">
        <v>836</v>
      </c>
      <c r="B27" s="334">
        <v>4</v>
      </c>
      <c r="C27" s="264" t="s">
        <v>810</v>
      </c>
      <c r="D27" s="334"/>
      <c r="E27" s="334"/>
      <c r="F27" s="334">
        <v>3</v>
      </c>
      <c r="G27" s="264"/>
      <c r="H27" s="336" t="s">
        <v>811</v>
      </c>
      <c r="I27" s="336" t="s">
        <v>812</v>
      </c>
      <c r="J27" s="336" t="s">
        <v>679</v>
      </c>
      <c r="K27" s="336" t="s">
        <v>680</v>
      </c>
      <c r="M27" s="608"/>
      <c r="N27" s="608"/>
      <c r="O27" s="369">
        <v>0.54166666666666663</v>
      </c>
      <c r="P27" s="399"/>
      <c r="Q27" s="527"/>
      <c r="R27" s="527"/>
      <c r="S27" s="527"/>
      <c r="T27" s="589"/>
      <c r="U27" s="589"/>
      <c r="V27" s="589"/>
      <c r="W27" s="666"/>
      <c r="X27" s="351"/>
      <c r="Y27" s="353"/>
      <c r="Z27" s="348"/>
      <c r="AA27" s="348"/>
      <c r="AB27" s="527"/>
      <c r="AC27" s="527"/>
      <c r="AD27" s="527"/>
      <c r="AE27" s="533"/>
      <c r="AF27" s="1119" t="s">
        <v>847</v>
      </c>
      <c r="AG27" s="1119" t="s">
        <v>848</v>
      </c>
      <c r="AH27" s="1119" t="s">
        <v>849</v>
      </c>
      <c r="AI27" s="533"/>
      <c r="AJ27" s="369">
        <v>0.54166666666666663</v>
      </c>
      <c r="AK27" s="353"/>
      <c r="AL27" s="353"/>
      <c r="AM27" s="334"/>
      <c r="AN27" s="334"/>
      <c r="AO27" s="457"/>
      <c r="AP27" s="334"/>
      <c r="AQ27" s="334"/>
      <c r="AR27" s="384"/>
      <c r="AS27" s="369"/>
      <c r="AT27" s="1133"/>
      <c r="AU27" s="1133"/>
      <c r="AV27" s="1133"/>
      <c r="AW27" s="1117"/>
      <c r="AX27" s="1117"/>
      <c r="AY27" s="1117"/>
      <c r="AZ27" s="369">
        <v>0.54166666666666663</v>
      </c>
      <c r="BA27" s="1091"/>
      <c r="BB27" s="1091"/>
      <c r="BC27" s="1091"/>
      <c r="BE27" s="1088"/>
      <c r="BF27" s="1088"/>
      <c r="BG27" s="1088"/>
      <c r="BH27" s="364"/>
      <c r="BI27" s="387"/>
      <c r="BJ27" s="348"/>
      <c r="BK27" s="348"/>
      <c r="BL27" s="348"/>
      <c r="BM27" s="348"/>
      <c r="BN27" s="348"/>
      <c r="BO27" s="389"/>
      <c r="BP27" s="369">
        <v>0.54166666666666663</v>
      </c>
      <c r="BQ27" s="1091"/>
      <c r="BR27" s="1091"/>
      <c r="BS27" s="1091"/>
      <c r="BU27" s="1088"/>
      <c r="BV27" s="1088"/>
      <c r="BW27" s="1088"/>
      <c r="BX27" s="364"/>
      <c r="BY27" s="1130"/>
      <c r="BZ27" s="1130"/>
      <c r="CA27" s="1130"/>
      <c r="CB27" s="1094"/>
      <c r="CC27" s="1094"/>
      <c r="CD27" s="1094"/>
      <c r="CE27" s="496"/>
      <c r="CF27" s="586"/>
      <c r="CG27" s="332">
        <v>0.54166666666666663</v>
      </c>
      <c r="CH27" s="332"/>
      <c r="CI27" s="162"/>
      <c r="CJ27" s="162"/>
      <c r="CK27" s="162"/>
      <c r="CL27" s="986"/>
      <c r="CM27" s="162"/>
      <c r="CN27" s="162"/>
      <c r="CP27" s="548"/>
      <c r="CQ27" s="1066"/>
      <c r="CR27" s="1066"/>
      <c r="CS27" s="1066"/>
      <c r="CT27" s="1063"/>
      <c r="CU27" s="1063"/>
      <c r="CV27" s="1063"/>
      <c r="CW27" s="584"/>
      <c r="CX27" s="369">
        <v>0.54166666666666663</v>
      </c>
      <c r="CY27" s="1075"/>
      <c r="CZ27" s="1103"/>
      <c r="DA27" s="1103"/>
      <c r="DB27" s="1103"/>
      <c r="DC27" s="987"/>
      <c r="DD27" s="987"/>
      <c r="DE27" s="512"/>
      <c r="DF27" s="585"/>
      <c r="DG27" s="330"/>
      <c r="DH27" s="331"/>
      <c r="DI27" s="331"/>
      <c r="DJ27" s="331"/>
      <c r="DK27" s="331"/>
      <c r="DL27" s="593"/>
      <c r="DM27" s="332">
        <v>0.54166666666666663</v>
      </c>
      <c r="DN27" s="1103"/>
      <c r="DO27" s="1103"/>
      <c r="DP27" s="1103"/>
      <c r="DQ27" s="1103"/>
      <c r="DR27" s="987"/>
      <c r="DS27" s="987"/>
      <c r="DT27" s="512"/>
      <c r="DU27" s="548"/>
      <c r="DV27" s="1124" t="s">
        <v>850</v>
      </c>
      <c r="DW27" s="1124" t="s">
        <v>851</v>
      </c>
      <c r="DX27" s="1124" t="s">
        <v>852</v>
      </c>
      <c r="DY27" s="334"/>
      <c r="DZ27" s="334"/>
      <c r="EA27" s="334"/>
      <c r="EB27" s="350"/>
      <c r="EC27" s="364"/>
      <c r="ED27" s="369">
        <v>0.54166666666666663</v>
      </c>
      <c r="EE27" s="357"/>
      <c r="EF27" s="350"/>
      <c r="EG27" s="350"/>
      <c r="EH27" s="350"/>
      <c r="EI27" s="350"/>
      <c r="EJ27" s="334"/>
      <c r="EK27" s="350"/>
      <c r="EL27" s="350"/>
      <c r="EM27" s="334"/>
      <c r="EN27" s="334"/>
      <c r="EO27" s="334"/>
      <c r="EP27" s="334"/>
      <c r="EQ27" s="331"/>
      <c r="ER27" s="381"/>
      <c r="ES27" s="330"/>
      <c r="ET27" s="1111"/>
      <c r="EU27" s="331"/>
      <c r="EV27" s="350"/>
      <c r="EW27" s="350"/>
      <c r="EX27" s="334"/>
      <c r="EY27" s="381"/>
      <c r="EZ27" s="327"/>
      <c r="FA27" s="327"/>
      <c r="FB27" s="327"/>
    </row>
    <row r="28" spans="1:158" s="336" customFormat="1" ht="14.25" customHeight="1" thickBot="1" x14ac:dyDescent="0.25">
      <c r="A28" s="264" t="s">
        <v>836</v>
      </c>
      <c r="B28" s="334">
        <v>5</v>
      </c>
      <c r="C28" s="264" t="s">
        <v>771</v>
      </c>
      <c r="D28" s="334"/>
      <c r="E28" s="334"/>
      <c r="F28" s="334">
        <v>21</v>
      </c>
      <c r="G28" s="264"/>
      <c r="H28" s="336" t="s">
        <v>772</v>
      </c>
      <c r="I28" s="336" t="s">
        <v>773</v>
      </c>
      <c r="J28" s="336" t="s">
        <v>679</v>
      </c>
      <c r="K28" s="336" t="s">
        <v>774</v>
      </c>
      <c r="M28" s="608"/>
      <c r="N28" s="608"/>
      <c r="O28" s="369">
        <v>0.55208333333333337</v>
      </c>
      <c r="P28" s="1116" t="s">
        <v>799</v>
      </c>
      <c r="Q28" s="1116" t="s">
        <v>800</v>
      </c>
      <c r="R28" s="1116" t="s">
        <v>801</v>
      </c>
      <c r="S28" s="1116" t="s">
        <v>802</v>
      </c>
      <c r="T28" s="989"/>
      <c r="U28" s="989"/>
      <c r="V28" s="989"/>
      <c r="W28" s="991"/>
      <c r="X28" s="1096" t="s">
        <v>853</v>
      </c>
      <c r="Y28" s="1096" t="s">
        <v>854</v>
      </c>
      <c r="Z28" s="348"/>
      <c r="AA28" s="348"/>
      <c r="AB28" s="527"/>
      <c r="AC28" s="527"/>
      <c r="AD28" s="527"/>
      <c r="AE28" s="533"/>
      <c r="AF28" s="1120"/>
      <c r="AG28" s="1120"/>
      <c r="AH28" s="1120"/>
      <c r="AI28" s="533"/>
      <c r="AJ28" s="369">
        <v>0.55208333333333337</v>
      </c>
      <c r="AK28" s="1096" t="s">
        <v>853</v>
      </c>
      <c r="AL28" s="1096" t="s">
        <v>854</v>
      </c>
      <c r="AM28" s="334"/>
      <c r="AN28" s="334"/>
      <c r="AO28" s="457"/>
      <c r="AP28" s="334"/>
      <c r="AQ28" s="334"/>
      <c r="AR28" s="384"/>
      <c r="AS28" s="369"/>
      <c r="AT28" s="1133"/>
      <c r="AU28" s="1133"/>
      <c r="AV28" s="1133"/>
      <c r="AW28" s="1118"/>
      <c r="AX28" s="1118"/>
      <c r="AY28" s="1118"/>
      <c r="AZ28" s="369">
        <v>0.55208333333333337</v>
      </c>
      <c r="BA28" s="1092"/>
      <c r="BB28" s="1092"/>
      <c r="BC28" s="1092"/>
      <c r="BE28" s="1088"/>
      <c r="BF28" s="1088"/>
      <c r="BG28" s="1088"/>
      <c r="BH28" s="393"/>
      <c r="BI28" s="387"/>
      <c r="BJ28" s="348"/>
      <c r="BK28" s="348"/>
      <c r="BL28" s="348"/>
      <c r="BM28" s="348"/>
      <c r="BN28" s="348"/>
      <c r="BO28" s="353"/>
      <c r="BP28" s="369">
        <v>0.55208333333333337</v>
      </c>
      <c r="BQ28" s="1092"/>
      <c r="BR28" s="1092"/>
      <c r="BS28" s="1092"/>
      <c r="BU28" s="1088"/>
      <c r="BV28" s="1088"/>
      <c r="BW28" s="1088"/>
      <c r="BX28" s="393"/>
      <c r="BY28" s="1130"/>
      <c r="BZ28" s="1130"/>
      <c r="CA28" s="1130"/>
      <c r="CB28" s="1094"/>
      <c r="CC28" s="1094"/>
      <c r="CD28" s="1094"/>
      <c r="CE28" s="496"/>
      <c r="CF28" s="586"/>
      <c r="CG28" s="332">
        <v>0.55208333333333337</v>
      </c>
      <c r="CH28" s="332"/>
      <c r="CL28" s="986"/>
      <c r="CM28" s="1058" t="s">
        <v>855</v>
      </c>
      <c r="CN28" s="1058" t="s">
        <v>856</v>
      </c>
      <c r="CO28" s="1058" t="s">
        <v>857</v>
      </c>
      <c r="CP28" s="591"/>
      <c r="CQ28" s="1067"/>
      <c r="CR28" s="1067"/>
      <c r="CS28" s="1067"/>
      <c r="CT28" s="1063"/>
      <c r="CU28" s="1063"/>
      <c r="CV28" s="1063"/>
      <c r="CW28" s="584"/>
      <c r="CX28" s="369">
        <v>0.55208333333333337</v>
      </c>
      <c r="CY28" s="1075"/>
      <c r="CZ28" s="1103"/>
      <c r="DA28" s="1103"/>
      <c r="DB28" s="1103"/>
      <c r="DC28" s="987"/>
      <c r="DD28" s="987"/>
      <c r="DE28" s="512"/>
      <c r="DF28" s="585"/>
      <c r="DG28" s="330"/>
      <c r="DH28" s="331"/>
      <c r="DI28" s="331"/>
      <c r="DJ28" s="331"/>
      <c r="DK28" s="331"/>
      <c r="DL28" s="381"/>
      <c r="DM28" s="332">
        <v>0.55208333333333337</v>
      </c>
      <c r="DN28" s="1103"/>
      <c r="DO28" s="1103"/>
      <c r="DP28" s="1103"/>
      <c r="DQ28" s="1103"/>
      <c r="DR28" s="987"/>
      <c r="DS28" s="987"/>
      <c r="DT28" s="512"/>
      <c r="DU28" s="1127" t="s">
        <v>858</v>
      </c>
      <c r="DV28" s="1125"/>
      <c r="DW28" s="1125"/>
      <c r="DX28" s="1125"/>
      <c r="DY28" s="334"/>
      <c r="DZ28" s="334"/>
      <c r="EA28" s="334"/>
      <c r="EB28" s="350"/>
      <c r="EC28" s="364"/>
      <c r="ED28" s="369">
        <v>0.55208333333333337</v>
      </c>
      <c r="EE28" s="357"/>
      <c r="EF28" s="350"/>
      <c r="EG28" s="350"/>
      <c r="EH28" s="350"/>
      <c r="EI28" s="350"/>
      <c r="EJ28" s="334"/>
      <c r="EK28" s="350"/>
      <c r="EL28" s="350"/>
      <c r="EM28" s="334"/>
      <c r="EN28" s="334"/>
      <c r="EO28" s="334"/>
      <c r="EP28" s="334"/>
      <c r="EQ28" s="334"/>
      <c r="ER28" s="364"/>
      <c r="ES28" s="330"/>
      <c r="ET28" s="1111"/>
      <c r="EU28" s="331"/>
      <c r="EV28" s="350"/>
      <c r="EW28" s="350"/>
      <c r="EX28" s="334"/>
      <c r="EY28" s="381"/>
      <c r="EZ28" s="327"/>
      <c r="FA28" s="327"/>
      <c r="FB28" s="327"/>
    </row>
    <row r="29" spans="1:158" s="336" customFormat="1" ht="14.25" customHeight="1" thickBot="1" x14ac:dyDescent="0.25">
      <c r="A29" s="264" t="s">
        <v>836</v>
      </c>
      <c r="B29" s="334">
        <v>5</v>
      </c>
      <c r="C29" s="264" t="s">
        <v>782</v>
      </c>
      <c r="D29" s="334"/>
      <c r="E29" s="334"/>
      <c r="F29" s="334">
        <v>21</v>
      </c>
      <c r="G29" s="264"/>
      <c r="H29" s="336" t="s">
        <v>783</v>
      </c>
      <c r="I29" s="336" t="s">
        <v>678</v>
      </c>
      <c r="J29" s="336" t="s">
        <v>679</v>
      </c>
      <c r="K29" s="336" t="s">
        <v>680</v>
      </c>
      <c r="M29" s="608"/>
      <c r="N29" s="608"/>
      <c r="O29" s="369">
        <v>0.5625</v>
      </c>
      <c r="P29" s="1117"/>
      <c r="Q29" s="1117"/>
      <c r="R29" s="1117"/>
      <c r="S29" s="1117"/>
      <c r="T29" s="989"/>
      <c r="U29" s="989"/>
      <c r="V29" s="989"/>
      <c r="W29" s="991"/>
      <c r="X29" s="1097"/>
      <c r="Y29" s="1097"/>
      <c r="Z29" s="348"/>
      <c r="AA29" s="348"/>
      <c r="AB29" s="527"/>
      <c r="AC29" s="527"/>
      <c r="AD29" s="527"/>
      <c r="AE29" s="533"/>
      <c r="AF29" s="1120"/>
      <c r="AG29" s="1120"/>
      <c r="AH29" s="1120"/>
      <c r="AI29" s="533"/>
      <c r="AJ29" s="369">
        <v>0.5625</v>
      </c>
      <c r="AK29" s="1097"/>
      <c r="AL29" s="1097"/>
      <c r="AM29" s="334"/>
      <c r="AN29" s="334"/>
      <c r="AO29" s="457"/>
      <c r="AP29" s="334"/>
      <c r="AQ29" s="334"/>
      <c r="AR29" s="384"/>
      <c r="AS29" s="369"/>
      <c r="AT29" s="1133"/>
      <c r="AU29" s="1133"/>
      <c r="AV29" s="1133"/>
      <c r="AZ29" s="369">
        <v>0.5625</v>
      </c>
      <c r="BD29" s="354"/>
      <c r="BE29" s="1089"/>
      <c r="BF29" s="1089"/>
      <c r="BG29" s="1089"/>
      <c r="BH29" s="1108" t="s">
        <v>769</v>
      </c>
      <c r="BI29" s="387"/>
      <c r="BJ29" s="348"/>
      <c r="BK29" s="348"/>
      <c r="BL29" s="348"/>
      <c r="BM29" s="348"/>
      <c r="BN29" s="348"/>
      <c r="BO29" s="389"/>
      <c r="BP29" s="369">
        <v>0.5625</v>
      </c>
      <c r="BT29" s="354"/>
      <c r="BU29" s="1089"/>
      <c r="BV29" s="1089"/>
      <c r="BW29" s="1089"/>
      <c r="BX29" s="1108" t="s">
        <v>769</v>
      </c>
      <c r="BY29" s="1130"/>
      <c r="BZ29" s="1130"/>
      <c r="CA29" s="1130"/>
      <c r="CB29" s="1094"/>
      <c r="CC29" s="1094"/>
      <c r="CD29" s="1094"/>
      <c r="CE29" s="496"/>
      <c r="CF29" s="586"/>
      <c r="CG29" s="332">
        <v>0.5625</v>
      </c>
      <c r="CH29" s="332"/>
      <c r="CI29" s="1052" t="s">
        <v>859</v>
      </c>
      <c r="CJ29" s="1052" t="s">
        <v>860</v>
      </c>
      <c r="CK29" s="1052" t="s">
        <v>861</v>
      </c>
      <c r="CL29" s="986"/>
      <c r="CM29" s="1059"/>
      <c r="CN29" s="1059"/>
      <c r="CO29" s="1059"/>
      <c r="CP29" s="1061" t="s">
        <v>769</v>
      </c>
      <c r="CT29" s="1063"/>
      <c r="CU29" s="1063"/>
      <c r="CV29" s="1063"/>
      <c r="CW29" s="584"/>
      <c r="CX29" s="369">
        <v>0.5625</v>
      </c>
      <c r="CY29" s="1075"/>
      <c r="CZ29" s="1103"/>
      <c r="DA29" s="1103"/>
      <c r="DB29" s="1103"/>
      <c r="DC29" s="987"/>
      <c r="DD29" s="987"/>
      <c r="DE29" s="512"/>
      <c r="DF29" s="585"/>
      <c r="DG29" s="330"/>
      <c r="DH29" s="331"/>
      <c r="DI29" s="331"/>
      <c r="DJ29" s="331"/>
      <c r="DK29" s="331"/>
      <c r="DL29" s="381"/>
      <c r="DM29" s="332">
        <v>0.5625</v>
      </c>
      <c r="DN29" s="1103"/>
      <c r="DO29" s="1103"/>
      <c r="DP29" s="1103"/>
      <c r="DQ29" s="1103"/>
      <c r="DR29" s="987"/>
      <c r="DS29" s="987"/>
      <c r="DT29" s="512"/>
      <c r="DU29" s="1127"/>
      <c r="DV29" s="1125"/>
      <c r="DW29" s="1125"/>
      <c r="DX29" s="1125"/>
      <c r="DY29" s="334"/>
      <c r="DZ29" s="334"/>
      <c r="EA29" s="334"/>
      <c r="EB29" s="350"/>
      <c r="EC29" s="364"/>
      <c r="ED29" s="369">
        <v>0.5625</v>
      </c>
      <c r="EE29" s="357"/>
      <c r="EF29" s="350"/>
      <c r="EG29" s="350"/>
      <c r="EH29" s="350"/>
      <c r="EI29" s="350"/>
      <c r="EJ29" s="334"/>
      <c r="EK29" s="350"/>
      <c r="EL29" s="350"/>
      <c r="EM29" s="334"/>
      <c r="EN29" s="334"/>
      <c r="EO29" s="334"/>
      <c r="EP29" s="334"/>
      <c r="EQ29" s="331"/>
      <c r="ER29" s="381"/>
      <c r="ES29" s="330"/>
      <c r="ET29" s="1111"/>
      <c r="EU29" s="331"/>
      <c r="EV29" s="350"/>
      <c r="EW29" s="350"/>
      <c r="EX29" s="334"/>
      <c r="EY29" s="381"/>
      <c r="EZ29" s="327"/>
      <c r="FA29" s="327"/>
      <c r="FB29" s="327"/>
    </row>
    <row r="30" spans="1:158" s="336" customFormat="1" ht="14.25" customHeight="1" thickBot="1" x14ac:dyDescent="0.25">
      <c r="A30" s="264" t="s">
        <v>836</v>
      </c>
      <c r="B30" s="334">
        <v>6</v>
      </c>
      <c r="C30" s="264" t="s">
        <v>787</v>
      </c>
      <c r="D30" s="334"/>
      <c r="E30" s="334"/>
      <c r="F30" s="334">
        <v>24</v>
      </c>
      <c r="G30" s="264"/>
      <c r="H30" s="336" t="s">
        <v>772</v>
      </c>
      <c r="I30" s="336" t="s">
        <v>773</v>
      </c>
      <c r="J30" s="336" t="s">
        <v>679</v>
      </c>
      <c r="K30" s="336" t="s">
        <v>774</v>
      </c>
      <c r="M30" s="608"/>
      <c r="N30" s="608"/>
      <c r="O30" s="369">
        <v>0.57291666666666663</v>
      </c>
      <c r="P30" s="1117"/>
      <c r="Q30" s="1117"/>
      <c r="R30" s="1117"/>
      <c r="S30" s="1117"/>
      <c r="T30" s="989"/>
      <c r="U30" s="989"/>
      <c r="V30" s="989"/>
      <c r="W30" s="991"/>
      <c r="X30" s="1097"/>
      <c r="Y30" s="1097"/>
      <c r="Z30" s="348"/>
      <c r="AA30" s="348"/>
      <c r="AB30" s="527"/>
      <c r="AC30" s="527"/>
      <c r="AD30" s="527"/>
      <c r="AE30" s="533"/>
      <c r="AF30" s="1120"/>
      <c r="AG30" s="1120"/>
      <c r="AH30" s="1120"/>
      <c r="AI30" s="533"/>
      <c r="AJ30" s="369">
        <v>0.57291666666666663</v>
      </c>
      <c r="AK30" s="1097"/>
      <c r="AL30" s="1097"/>
      <c r="AM30" s="334"/>
      <c r="AN30" s="334"/>
      <c r="AO30" s="457"/>
      <c r="AP30" s="334"/>
      <c r="AQ30" s="334"/>
      <c r="AR30" s="384"/>
      <c r="AS30" s="369"/>
      <c r="AT30" s="1133"/>
      <c r="AU30" s="1133"/>
      <c r="AV30" s="1133"/>
      <c r="AW30" s="353"/>
      <c r="AX30" s="353"/>
      <c r="AY30" s="364"/>
      <c r="AZ30" s="369">
        <v>0.57291666666666663</v>
      </c>
      <c r="BD30" s="334"/>
      <c r="BF30" s="334"/>
      <c r="BG30" s="932"/>
      <c r="BH30" s="1108"/>
      <c r="BI30" s="387"/>
      <c r="BJ30" s="348"/>
      <c r="BK30" s="348"/>
      <c r="BL30" s="348"/>
      <c r="BM30" s="348"/>
      <c r="BN30" s="348"/>
      <c r="BO30" s="389"/>
      <c r="BP30" s="369">
        <v>0.57291666666666663</v>
      </c>
      <c r="BT30" s="334"/>
      <c r="BV30" s="334"/>
      <c r="BW30" s="932"/>
      <c r="BX30" s="1108"/>
      <c r="BY30" s="1130"/>
      <c r="BZ30" s="1130"/>
      <c r="CA30" s="1130"/>
      <c r="CB30" s="1094"/>
      <c r="CC30" s="1094"/>
      <c r="CD30" s="1094"/>
      <c r="CE30" s="496"/>
      <c r="CF30" s="586"/>
      <c r="CG30" s="332">
        <v>0.57291666666666663</v>
      </c>
      <c r="CH30" s="332"/>
      <c r="CI30" s="1053"/>
      <c r="CJ30" s="1053"/>
      <c r="CK30" s="1053"/>
      <c r="CL30" s="986"/>
      <c r="CM30" s="1059"/>
      <c r="CN30" s="1059"/>
      <c r="CO30" s="1059"/>
      <c r="CP30" s="1061"/>
      <c r="CQ30" s="330"/>
      <c r="CR30" s="327"/>
      <c r="CS30" s="385"/>
      <c r="CT30" s="1063"/>
      <c r="CU30" s="1063"/>
      <c r="CV30" s="1063"/>
      <c r="CW30" s="584"/>
      <c r="CX30" s="369">
        <v>0.57291666666666663</v>
      </c>
      <c r="CY30" s="1076"/>
      <c r="CZ30" s="1104"/>
      <c r="DA30" s="1104"/>
      <c r="DB30" s="1104"/>
      <c r="DC30" s="987"/>
      <c r="DD30" s="987"/>
      <c r="DE30" s="512"/>
      <c r="DF30" s="585"/>
      <c r="DG30" s="330"/>
      <c r="DH30" s="331"/>
      <c r="DI30" s="331"/>
      <c r="DJ30" s="331"/>
      <c r="DK30" s="331"/>
      <c r="DL30" s="381"/>
      <c r="DM30" s="332">
        <v>0.57291666666666663</v>
      </c>
      <c r="DN30" s="1104"/>
      <c r="DO30" s="1104"/>
      <c r="DP30" s="1104"/>
      <c r="DQ30" s="1104"/>
      <c r="DR30" s="987"/>
      <c r="DS30" s="987"/>
      <c r="DT30" s="512"/>
      <c r="DU30" s="1127"/>
      <c r="DV30" s="1125"/>
      <c r="DW30" s="1125"/>
      <c r="DX30" s="1125"/>
      <c r="DY30" s="334"/>
      <c r="DZ30" s="334"/>
      <c r="EA30" s="334"/>
      <c r="EB30" s="350"/>
      <c r="EC30" s="364"/>
      <c r="ED30" s="369">
        <v>0.57291666666666663</v>
      </c>
      <c r="EE30" s="357"/>
      <c r="EF30" s="350"/>
      <c r="EG30" s="350"/>
      <c r="EH30" s="350"/>
      <c r="EI30" s="334"/>
      <c r="EJ30" s="334"/>
      <c r="EK30" s="350"/>
      <c r="EL30" s="350"/>
      <c r="EM30" s="334"/>
      <c r="EN30" s="334"/>
      <c r="EO30" s="334"/>
      <c r="EP30" s="334"/>
      <c r="EQ30" s="331"/>
      <c r="ER30" s="381"/>
      <c r="ES30" s="330"/>
      <c r="ET30" s="1111"/>
      <c r="EU30" s="331"/>
      <c r="EV30" s="350"/>
      <c r="EW30" s="334"/>
      <c r="EX30" s="334"/>
      <c r="EY30" s="381"/>
      <c r="EZ30" s="327"/>
      <c r="FA30" s="327"/>
      <c r="FB30" s="327"/>
    </row>
    <row r="31" spans="1:158" s="336" customFormat="1" ht="14.25" customHeight="1" x14ac:dyDescent="0.2">
      <c r="A31" s="264" t="s">
        <v>836</v>
      </c>
      <c r="B31" s="334">
        <v>6</v>
      </c>
      <c r="C31" s="264" t="s">
        <v>816</v>
      </c>
      <c r="D31" s="334"/>
      <c r="E31" s="334"/>
      <c r="F31" s="334">
        <v>24</v>
      </c>
      <c r="G31" s="264"/>
      <c r="H31" s="336" t="s">
        <v>797</v>
      </c>
      <c r="I31" s="336" t="s">
        <v>678</v>
      </c>
      <c r="J31" s="336" t="s">
        <v>679</v>
      </c>
      <c r="K31" s="336" t="s">
        <v>798</v>
      </c>
      <c r="M31" s="608"/>
      <c r="N31" s="608"/>
      <c r="O31" s="369">
        <v>0.58333333333333337</v>
      </c>
      <c r="P31" s="1117"/>
      <c r="Q31" s="1117"/>
      <c r="R31" s="1117"/>
      <c r="S31" s="1117"/>
      <c r="T31" s="1142" t="s">
        <v>862</v>
      </c>
      <c r="U31" s="1142" t="s">
        <v>863</v>
      </c>
      <c r="V31" s="1142" t="s">
        <v>864</v>
      </c>
      <c r="W31" s="991"/>
      <c r="X31" s="1097"/>
      <c r="Y31" s="1097"/>
      <c r="Z31" s="348"/>
      <c r="AA31" s="348"/>
      <c r="AB31" s="527"/>
      <c r="AC31" s="527"/>
      <c r="AD31" s="527"/>
      <c r="AE31" s="533"/>
      <c r="AF31" s="1120"/>
      <c r="AG31" s="1120"/>
      <c r="AH31" s="1120"/>
      <c r="AI31" s="533"/>
      <c r="AJ31" s="369">
        <v>0.58333333333333337</v>
      </c>
      <c r="AK31" s="1097"/>
      <c r="AL31" s="1097"/>
      <c r="AM31" s="334"/>
      <c r="AN31" s="334"/>
      <c r="AO31" s="457"/>
      <c r="AP31" s="334"/>
      <c r="AQ31" s="334"/>
      <c r="AR31" s="384"/>
      <c r="AS31" s="369"/>
      <c r="AT31" s="1133"/>
      <c r="AU31" s="1133"/>
      <c r="AV31" s="1133"/>
      <c r="AW31" s="334"/>
      <c r="AX31" s="334"/>
      <c r="AY31" s="364"/>
      <c r="AZ31" s="369">
        <v>0.58333333333333337</v>
      </c>
      <c r="BA31" s="334"/>
      <c r="BB31" s="334"/>
      <c r="BC31" s="348"/>
      <c r="BD31" s="354"/>
      <c r="BE31" s="334"/>
      <c r="BF31" s="334"/>
      <c r="BG31" s="364"/>
      <c r="BH31" s="364"/>
      <c r="BI31" s="387"/>
      <c r="BJ31" s="348"/>
      <c r="BK31" s="348"/>
      <c r="BL31" s="348"/>
      <c r="BM31" s="348"/>
      <c r="BN31" s="348"/>
      <c r="BO31" s="389"/>
      <c r="BP31" s="369">
        <v>0.58333333333333337</v>
      </c>
      <c r="BQ31" s="354"/>
      <c r="BR31" s="354"/>
      <c r="BS31" s="354"/>
      <c r="BT31" s="354"/>
      <c r="BU31" s="348"/>
      <c r="BV31" s="348"/>
      <c r="BW31" s="989"/>
      <c r="BX31" s="364"/>
      <c r="BY31" s="1130"/>
      <c r="BZ31" s="1130"/>
      <c r="CA31" s="1130"/>
      <c r="CB31" s="1094"/>
      <c r="CC31" s="1094"/>
      <c r="CD31" s="1094"/>
      <c r="CE31" s="496"/>
      <c r="CF31" s="586"/>
      <c r="CG31" s="332">
        <v>0.58333333333333337</v>
      </c>
      <c r="CH31" s="332"/>
      <c r="CI31" s="1053"/>
      <c r="CJ31" s="1053"/>
      <c r="CK31" s="1053"/>
      <c r="CL31" s="986"/>
      <c r="CM31" s="1059"/>
      <c r="CN31" s="1059"/>
      <c r="CO31" s="1059"/>
      <c r="CP31" s="548"/>
      <c r="CQ31" s="388"/>
      <c r="CR31" s="385"/>
      <c r="CS31" s="385"/>
      <c r="CT31" s="1063"/>
      <c r="CU31" s="1063"/>
      <c r="CV31" s="1063"/>
      <c r="CW31" s="385"/>
      <c r="CX31" s="369">
        <v>0.58333333333333337</v>
      </c>
      <c r="CY31" s="334"/>
      <c r="CZ31" s="334"/>
      <c r="DA31" s="334"/>
      <c r="DB31" s="334"/>
      <c r="DC31" s="987"/>
      <c r="DD31" s="987"/>
      <c r="DE31" s="512"/>
      <c r="DF31" s="1086" t="s">
        <v>865</v>
      </c>
      <c r="DG31" s="330"/>
      <c r="DH31" s="331"/>
      <c r="DI31" s="331"/>
      <c r="DJ31" s="331"/>
      <c r="DK31" s="331"/>
      <c r="DL31" s="381"/>
      <c r="DM31" s="332">
        <v>0.58333333333333337</v>
      </c>
      <c r="DN31" s="334"/>
      <c r="DR31" s="987"/>
      <c r="DS31" s="987"/>
      <c r="DT31" s="512"/>
      <c r="DU31" s="1127"/>
      <c r="DV31" s="1125"/>
      <c r="DW31" s="1125"/>
      <c r="DX31" s="1125"/>
      <c r="DY31" s="334"/>
      <c r="DZ31" s="334"/>
      <c r="EA31" s="334"/>
      <c r="EB31" s="350"/>
      <c r="EC31" s="364"/>
      <c r="ED31" s="369">
        <v>0.58333333333333337</v>
      </c>
      <c r="EE31" s="357"/>
      <c r="EF31" s="350"/>
      <c r="EG31" s="350"/>
      <c r="EH31" s="350"/>
      <c r="EI31" s="334"/>
      <c r="EJ31" s="334"/>
      <c r="EK31" s="350"/>
      <c r="EL31" s="350"/>
      <c r="EM31" s="334"/>
      <c r="EN31" s="334"/>
      <c r="EO31" s="334"/>
      <c r="EP31" s="334"/>
      <c r="EQ31" s="331"/>
      <c r="ER31" s="381"/>
      <c r="ES31" s="330"/>
      <c r="ET31" s="1111"/>
      <c r="EU31" s="331"/>
      <c r="EV31" s="350"/>
      <c r="EW31" s="334"/>
      <c r="EX31" s="334"/>
      <c r="EY31" s="381"/>
      <c r="EZ31" s="327"/>
      <c r="FA31" s="327"/>
      <c r="FB31" s="327"/>
    </row>
    <row r="32" spans="1:158" s="336" customFormat="1" ht="14.25" customHeight="1" thickBot="1" x14ac:dyDescent="0.25">
      <c r="A32" s="264" t="s">
        <v>836</v>
      </c>
      <c r="B32" s="334">
        <v>10</v>
      </c>
      <c r="C32" s="264" t="s">
        <v>817</v>
      </c>
      <c r="D32" s="334"/>
      <c r="E32" s="334"/>
      <c r="F32" s="334">
        <v>5</v>
      </c>
      <c r="G32" s="264"/>
      <c r="H32" s="607" t="s">
        <v>677</v>
      </c>
      <c r="I32" s="336" t="s">
        <v>678</v>
      </c>
      <c r="J32" s="336" t="s">
        <v>679</v>
      </c>
      <c r="K32" s="336" t="s">
        <v>680</v>
      </c>
      <c r="M32" s="608"/>
      <c r="N32" s="608"/>
      <c r="O32" s="369">
        <v>0.59375</v>
      </c>
      <c r="P32" s="1117"/>
      <c r="Q32" s="1117"/>
      <c r="R32" s="1117"/>
      <c r="S32" s="1117"/>
      <c r="T32" s="1143"/>
      <c r="U32" s="1143"/>
      <c r="V32" s="1143"/>
      <c r="W32" s="991"/>
      <c r="X32" s="1097"/>
      <c r="Y32" s="1097"/>
      <c r="Z32" s="348"/>
      <c r="AA32" s="348"/>
      <c r="AB32" s="527"/>
      <c r="AC32" s="527"/>
      <c r="AD32" s="527"/>
      <c r="AE32" s="533"/>
      <c r="AF32" s="1120"/>
      <c r="AG32" s="1120"/>
      <c r="AH32" s="1120"/>
      <c r="AI32" s="533"/>
      <c r="AJ32" s="369">
        <v>0.59375</v>
      </c>
      <c r="AK32" s="1097"/>
      <c r="AL32" s="1097"/>
      <c r="AM32" s="334"/>
      <c r="AN32" s="334"/>
      <c r="AO32" s="457"/>
      <c r="AP32" s="334"/>
      <c r="AQ32" s="334"/>
      <c r="AR32" s="384"/>
      <c r="AS32" s="369"/>
      <c r="AT32" s="1134"/>
      <c r="AU32" s="1134"/>
      <c r="AV32" s="1134"/>
      <c r="AZ32" s="369">
        <v>0.59375</v>
      </c>
      <c r="BA32" s="334"/>
      <c r="BB32" s="334"/>
      <c r="BC32" s="348"/>
      <c r="BD32" s="334"/>
      <c r="BE32" s="334"/>
      <c r="BF32" s="334"/>
      <c r="BG32" s="364"/>
      <c r="BH32" s="364"/>
      <c r="BI32" s="583"/>
      <c r="BJ32" s="365"/>
      <c r="BK32" s="365"/>
      <c r="BL32" s="348"/>
      <c r="BM32" s="348"/>
      <c r="BN32" s="348"/>
      <c r="BO32" s="389"/>
      <c r="BP32" s="369">
        <v>0.59375</v>
      </c>
      <c r="BQ32" s="354"/>
      <c r="BR32" s="354"/>
      <c r="BS32" s="354"/>
      <c r="BT32" s="354"/>
      <c r="BU32" s="348"/>
      <c r="BV32" s="348"/>
      <c r="BW32" s="989"/>
      <c r="BX32" s="364"/>
      <c r="BY32" s="1131"/>
      <c r="BZ32" s="1131"/>
      <c r="CA32" s="1131"/>
      <c r="CB32" s="1094"/>
      <c r="CC32" s="1094"/>
      <c r="CD32" s="1094"/>
      <c r="CE32" s="496"/>
      <c r="CF32" s="586"/>
      <c r="CG32" s="332">
        <v>0.59375</v>
      </c>
      <c r="CH32" s="332"/>
      <c r="CI32" s="1053"/>
      <c r="CJ32" s="1053"/>
      <c r="CK32" s="1053"/>
      <c r="CL32" s="986"/>
      <c r="CM32" s="1059"/>
      <c r="CN32" s="1059"/>
      <c r="CO32" s="1059"/>
      <c r="CP32" s="548"/>
      <c r="CQ32" s="388"/>
      <c r="CR32" s="385"/>
      <c r="CS32" s="385"/>
      <c r="CT32" s="1064"/>
      <c r="CU32" s="1064"/>
      <c r="CV32" s="1064"/>
      <c r="CW32" s="385"/>
      <c r="CX32" s="369">
        <v>0.59375</v>
      </c>
      <c r="CY32" s="334"/>
      <c r="CZ32" s="334"/>
      <c r="DA32" s="334"/>
      <c r="DB32" s="334"/>
      <c r="DC32" s="987"/>
      <c r="DD32" s="987"/>
      <c r="DE32" s="512"/>
      <c r="DF32" s="1086"/>
      <c r="DG32" s="330"/>
      <c r="DH32" s="331"/>
      <c r="DI32" s="331"/>
      <c r="DJ32" s="331"/>
      <c r="DK32" s="331"/>
      <c r="DL32" s="381"/>
      <c r="DM32" s="332">
        <v>0.59375</v>
      </c>
      <c r="DN32" s="334"/>
      <c r="DR32" s="987"/>
      <c r="DS32" s="987"/>
      <c r="DT32" s="512"/>
      <c r="DU32" s="1127"/>
      <c r="DV32" s="1125"/>
      <c r="DW32" s="1125"/>
      <c r="DX32" s="1125"/>
      <c r="DY32" s="334"/>
      <c r="DZ32" s="334"/>
      <c r="EA32" s="334"/>
      <c r="EB32" s="350"/>
      <c r="EC32" s="364"/>
      <c r="ED32" s="369">
        <v>0.59375</v>
      </c>
      <c r="EE32" s="357"/>
      <c r="EF32" s="350"/>
      <c r="EG32" s="350"/>
      <c r="EH32" s="350"/>
      <c r="EI32" s="334"/>
      <c r="EJ32" s="334"/>
      <c r="EK32" s="350"/>
      <c r="EL32" s="350"/>
      <c r="EM32" s="334"/>
      <c r="EN32" s="334"/>
      <c r="EO32" s="334"/>
      <c r="EP32" s="334"/>
      <c r="EQ32" s="331"/>
      <c r="ER32" s="381"/>
      <c r="ES32" s="330"/>
      <c r="ET32" s="1111"/>
      <c r="EU32" s="331"/>
      <c r="EV32" s="350"/>
      <c r="EW32" s="334"/>
      <c r="EX32" s="334"/>
      <c r="EY32" s="381"/>
      <c r="EZ32" s="327"/>
      <c r="FA32" s="327"/>
      <c r="FB32" s="327"/>
    </row>
    <row r="33" spans="1:158" s="336" customFormat="1" ht="14.25" customHeight="1" x14ac:dyDescent="0.2">
      <c r="A33" s="264" t="s">
        <v>836</v>
      </c>
      <c r="B33" s="334">
        <v>10</v>
      </c>
      <c r="C33" s="264" t="s">
        <v>821</v>
      </c>
      <c r="D33" s="334"/>
      <c r="E33" s="334"/>
      <c r="F33" s="334">
        <v>5</v>
      </c>
      <c r="G33" s="264"/>
      <c r="H33" s="336" t="s">
        <v>772</v>
      </c>
      <c r="I33" s="336" t="s">
        <v>773</v>
      </c>
      <c r="J33" s="336" t="s">
        <v>679</v>
      </c>
      <c r="K33" s="336" t="s">
        <v>774</v>
      </c>
      <c r="M33" s="608"/>
      <c r="N33" s="608"/>
      <c r="O33" s="369">
        <v>0.60416666666666663</v>
      </c>
      <c r="P33" s="1117"/>
      <c r="Q33" s="1117"/>
      <c r="R33" s="1117"/>
      <c r="S33" s="1117"/>
      <c r="T33" s="1143"/>
      <c r="U33" s="1143"/>
      <c r="V33" s="1143"/>
      <c r="W33" s="991"/>
      <c r="X33" s="1097"/>
      <c r="Y33" s="1097"/>
      <c r="Z33" s="348"/>
      <c r="AA33" s="348"/>
      <c r="AB33" s="527"/>
      <c r="AC33" s="527"/>
      <c r="AD33" s="527"/>
      <c r="AE33" s="533"/>
      <c r="AF33" s="1120"/>
      <c r="AG33" s="1120"/>
      <c r="AH33" s="1120"/>
      <c r="AI33" s="533"/>
      <c r="AJ33" s="369">
        <v>0.60416666666666663</v>
      </c>
      <c r="AK33" s="1097"/>
      <c r="AL33" s="1097"/>
      <c r="AM33" s="334"/>
      <c r="AN33" s="334"/>
      <c r="AO33" s="457"/>
      <c r="AP33" s="334"/>
      <c r="AQ33" s="334"/>
      <c r="AR33" s="384"/>
      <c r="AS33" s="363"/>
      <c r="AT33" s="329"/>
      <c r="AU33" s="334"/>
      <c r="AV33" s="389"/>
      <c r="AZ33" s="369">
        <v>0.60416666666666663</v>
      </c>
      <c r="BA33" s="334"/>
      <c r="BE33" s="334"/>
      <c r="BF33" s="334"/>
      <c r="BG33" s="364"/>
      <c r="BH33" s="364"/>
      <c r="BI33" s="583"/>
      <c r="BJ33" s="365"/>
      <c r="BK33" s="365"/>
      <c r="BL33" s="348"/>
      <c r="BM33" s="348"/>
      <c r="BN33" s="348"/>
      <c r="BO33" s="353"/>
      <c r="BP33" s="369">
        <v>0.60416666666666663</v>
      </c>
      <c r="BQ33" s="334"/>
      <c r="BR33" s="334"/>
      <c r="BS33" s="334"/>
      <c r="BT33" s="334"/>
      <c r="BU33" s="348"/>
      <c r="BV33" s="348"/>
      <c r="BW33" s="932"/>
      <c r="BX33" s="364"/>
      <c r="CB33" s="1094"/>
      <c r="CC33" s="1094"/>
      <c r="CD33" s="1094"/>
      <c r="CE33" s="346"/>
      <c r="CF33" s="434"/>
      <c r="CG33" s="332">
        <v>0.60416666666666663</v>
      </c>
      <c r="CH33" s="332"/>
      <c r="CI33" s="1053"/>
      <c r="CJ33" s="1053"/>
      <c r="CK33" s="1053"/>
      <c r="CL33" s="986"/>
      <c r="CM33" s="1059"/>
      <c r="CN33" s="1059"/>
      <c r="CO33" s="1059"/>
      <c r="CP33" s="548"/>
      <c r="CQ33" s="388"/>
      <c r="CR33" s="385"/>
      <c r="CS33" s="385"/>
      <c r="CT33" s="385"/>
      <c r="CU33" s="385"/>
      <c r="CV33" s="385"/>
      <c r="CW33" s="385"/>
      <c r="CX33" s="369">
        <v>0.60416666666666663</v>
      </c>
      <c r="CY33" s="1068" t="s">
        <v>866</v>
      </c>
      <c r="CZ33" s="1068" t="s">
        <v>867</v>
      </c>
      <c r="DA33" s="1068" t="s">
        <v>868</v>
      </c>
      <c r="DB33" s="1068" t="s">
        <v>869</v>
      </c>
      <c r="DC33" s="987"/>
      <c r="DD33" s="987"/>
      <c r="DE33" s="512"/>
      <c r="DF33" s="1086"/>
      <c r="DG33" s="330"/>
      <c r="DH33" s="331"/>
      <c r="DI33" s="331"/>
      <c r="DJ33" s="331"/>
      <c r="DK33" s="331"/>
      <c r="DL33" s="381"/>
      <c r="DM33" s="332">
        <v>0.60416666666666663</v>
      </c>
      <c r="DN33" s="1068" t="s">
        <v>866</v>
      </c>
      <c r="DO33" s="1068" t="s">
        <v>867</v>
      </c>
      <c r="DP33" s="1068" t="s">
        <v>868</v>
      </c>
      <c r="DQ33" s="1068" t="s">
        <v>869</v>
      </c>
      <c r="DR33" s="987"/>
      <c r="DS33" s="987"/>
      <c r="DT33" s="512"/>
      <c r="DU33" s="1127"/>
      <c r="DV33" s="1125"/>
      <c r="DW33" s="1125"/>
      <c r="DX33" s="1125"/>
      <c r="DY33" s="334"/>
      <c r="DZ33" s="334"/>
      <c r="EA33" s="334"/>
      <c r="EB33" s="350"/>
      <c r="EC33" s="364"/>
      <c r="ED33" s="369">
        <v>0.60416666666666663</v>
      </c>
      <c r="EE33" s="357"/>
      <c r="EF33" s="350"/>
      <c r="EG33" s="350"/>
      <c r="EH33" s="350"/>
      <c r="EI33" s="334"/>
      <c r="EJ33" s="334"/>
      <c r="EK33" s="350"/>
      <c r="EL33" s="350"/>
      <c r="EM33" s="334"/>
      <c r="EN33" s="334"/>
      <c r="EO33" s="334"/>
      <c r="EP33" s="334"/>
      <c r="EQ33" s="331"/>
      <c r="ER33" s="381"/>
      <c r="ES33" s="330"/>
      <c r="ET33" s="1111"/>
      <c r="EU33" s="331"/>
      <c r="EV33" s="350"/>
      <c r="EW33" s="334"/>
      <c r="EX33" s="334"/>
      <c r="EY33" s="381"/>
      <c r="EZ33" s="327"/>
      <c r="FA33" s="327"/>
      <c r="FB33" s="327"/>
    </row>
    <row r="34" spans="1:158" s="336" customFormat="1" ht="13" customHeight="1" x14ac:dyDescent="0.2">
      <c r="M34" s="608"/>
      <c r="N34" s="608"/>
      <c r="O34" s="369">
        <v>0.61458333333333337</v>
      </c>
      <c r="P34" s="1117"/>
      <c r="Q34" s="1117"/>
      <c r="R34" s="1117"/>
      <c r="S34" s="1117"/>
      <c r="T34" s="1143"/>
      <c r="U34" s="1143"/>
      <c r="V34" s="1143"/>
      <c r="W34" s="991"/>
      <c r="X34" s="1097"/>
      <c r="Y34" s="1097"/>
      <c r="Z34" s="348"/>
      <c r="AA34" s="348"/>
      <c r="AB34" s="527"/>
      <c r="AC34" s="527"/>
      <c r="AD34" s="527"/>
      <c r="AE34" s="533"/>
      <c r="AF34" s="1120"/>
      <c r="AG34" s="1120"/>
      <c r="AH34" s="1120"/>
      <c r="AI34" s="533"/>
      <c r="AJ34" s="369">
        <v>0.61458333333333337</v>
      </c>
      <c r="AK34" s="1097"/>
      <c r="AL34" s="1097"/>
      <c r="AM34" s="334"/>
      <c r="AN34" s="334"/>
      <c r="AO34" s="457"/>
      <c r="AP34" s="334"/>
      <c r="AQ34" s="334"/>
      <c r="AR34" s="384"/>
      <c r="AS34" s="363"/>
      <c r="AT34" s="329"/>
      <c r="AU34" s="334"/>
      <c r="AV34" s="389"/>
      <c r="AZ34" s="369">
        <v>0.61458333333333337</v>
      </c>
      <c r="BA34" s="334"/>
      <c r="BE34" s="334"/>
      <c r="BF34" s="334"/>
      <c r="BG34" s="364"/>
      <c r="BH34" s="364"/>
      <c r="BI34" s="329"/>
      <c r="BJ34" s="334"/>
      <c r="BK34" s="334"/>
      <c r="BL34" s="334"/>
      <c r="BM34" s="334"/>
      <c r="BN34" s="334"/>
      <c r="BO34" s="334"/>
      <c r="BP34" s="369">
        <v>0.61458333333333337</v>
      </c>
      <c r="BQ34" s="334"/>
      <c r="BR34" s="334"/>
      <c r="BS34" s="334"/>
      <c r="BT34" s="334"/>
      <c r="BU34" s="348"/>
      <c r="BV34" s="348"/>
      <c r="BW34" s="932"/>
      <c r="BX34" s="364"/>
      <c r="BY34" s="399"/>
      <c r="BZ34" s="457"/>
      <c r="CA34" s="457"/>
      <c r="CB34" s="1094"/>
      <c r="CC34" s="1094"/>
      <c r="CD34" s="1094"/>
      <c r="CE34" s="331"/>
      <c r="CF34" s="381"/>
      <c r="CG34" s="332">
        <v>0.61458333333333337</v>
      </c>
      <c r="CH34" s="332"/>
      <c r="CI34" s="1053"/>
      <c r="CJ34" s="1053"/>
      <c r="CK34" s="1053"/>
      <c r="CL34" s="986"/>
      <c r="CM34" s="1059"/>
      <c r="CN34" s="1059"/>
      <c r="CO34" s="1059"/>
      <c r="CP34" s="548"/>
      <c r="CQ34" s="388"/>
      <c r="CR34" s="385"/>
      <c r="CS34" s="385"/>
      <c r="CT34" s="385"/>
      <c r="CU34" s="385"/>
      <c r="CV34" s="385"/>
      <c r="CW34" s="385"/>
      <c r="CX34" s="369">
        <v>0.61458333333333337</v>
      </c>
      <c r="CY34" s="1069"/>
      <c r="CZ34" s="1069"/>
      <c r="DA34" s="1069"/>
      <c r="DB34" s="1069"/>
      <c r="DC34" s="987"/>
      <c r="DD34" s="987"/>
      <c r="DE34" s="512"/>
      <c r="DF34" s="592"/>
      <c r="DG34" s="330"/>
      <c r="DH34" s="331"/>
      <c r="DI34" s="331"/>
      <c r="DJ34" s="331"/>
      <c r="DK34" s="331"/>
      <c r="DL34" s="381"/>
      <c r="DM34" s="332">
        <v>0.61458333333333337</v>
      </c>
      <c r="DN34" s="1069"/>
      <c r="DO34" s="1069"/>
      <c r="DP34" s="1069"/>
      <c r="DQ34" s="1069"/>
      <c r="DR34" s="987"/>
      <c r="DS34" s="987"/>
      <c r="DT34" s="512"/>
      <c r="DU34" s="1127"/>
      <c r="DV34" s="1125"/>
      <c r="DW34" s="1125"/>
      <c r="DX34" s="1125"/>
      <c r="DY34" s="334"/>
      <c r="DZ34" s="334"/>
      <c r="EA34" s="334"/>
      <c r="EB34" s="350"/>
      <c r="EC34" s="364"/>
      <c r="ED34" s="369">
        <v>0.61458333333333337</v>
      </c>
      <c r="EE34" s="357"/>
      <c r="EF34" s="350"/>
      <c r="EG34" s="350"/>
      <c r="EH34" s="350"/>
      <c r="EI34" s="334"/>
      <c r="EJ34" s="334"/>
      <c r="EK34" s="350"/>
      <c r="EL34" s="350"/>
      <c r="EM34" s="334"/>
      <c r="EN34" s="334"/>
      <c r="EO34" s="334"/>
      <c r="EP34" s="334"/>
      <c r="EQ34" s="331"/>
      <c r="ER34" s="381"/>
      <c r="ES34" s="330"/>
      <c r="ET34" s="1111"/>
      <c r="EU34" s="331"/>
      <c r="EV34" s="350"/>
      <c r="EW34" s="334"/>
      <c r="EX34" s="334"/>
      <c r="EY34" s="381"/>
      <c r="EZ34" s="327"/>
      <c r="FA34" s="327"/>
      <c r="FB34" s="327"/>
    </row>
    <row r="35" spans="1:158" s="336" customFormat="1" ht="13" customHeight="1" thickBot="1" x14ac:dyDescent="0.25">
      <c r="M35" s="608"/>
      <c r="N35" s="608"/>
      <c r="O35" s="369">
        <v>0.625</v>
      </c>
      <c r="P35" s="1117"/>
      <c r="Q35" s="1117"/>
      <c r="R35" s="1117"/>
      <c r="S35" s="1117"/>
      <c r="T35" s="1143"/>
      <c r="U35" s="1143"/>
      <c r="V35" s="1143"/>
      <c r="W35" s="991"/>
      <c r="X35" s="1097"/>
      <c r="Y35" s="1097"/>
      <c r="Z35" s="348"/>
      <c r="AA35" s="348"/>
      <c r="AB35" s="527"/>
      <c r="AC35" s="527"/>
      <c r="AD35" s="527"/>
      <c r="AE35" s="533"/>
      <c r="AF35" s="1120"/>
      <c r="AG35" s="1120"/>
      <c r="AH35" s="1120"/>
      <c r="AI35" s="533"/>
      <c r="AJ35" s="369">
        <v>0.625</v>
      </c>
      <c r="AK35" s="1097"/>
      <c r="AL35" s="1097"/>
      <c r="AM35" s="334"/>
      <c r="AN35" s="334"/>
      <c r="AO35" s="457"/>
      <c r="AP35" s="334"/>
      <c r="AQ35" s="334"/>
      <c r="AR35" s="384"/>
      <c r="AS35" s="363"/>
      <c r="AT35" s="359"/>
      <c r="AU35" s="389"/>
      <c r="AV35" s="334"/>
      <c r="AZ35" s="369">
        <v>0.625</v>
      </c>
      <c r="BA35" s="334"/>
      <c r="BE35" s="334"/>
      <c r="BF35" s="334"/>
      <c r="BG35" s="364"/>
      <c r="BH35" s="413"/>
      <c r="BI35" s="329"/>
      <c r="BJ35" s="334"/>
      <c r="BK35" s="334"/>
      <c r="BL35" s="389"/>
      <c r="BM35" s="389"/>
      <c r="BN35" s="389"/>
      <c r="BO35" s="389"/>
      <c r="BP35" s="369">
        <v>0.625</v>
      </c>
      <c r="BQ35" s="334"/>
      <c r="BR35" s="334"/>
      <c r="BS35" s="334"/>
      <c r="BT35" s="334"/>
      <c r="BU35" s="334"/>
      <c r="BV35" s="545"/>
      <c r="BW35" s="364"/>
      <c r="BX35" s="413"/>
      <c r="BY35" s="399"/>
      <c r="BZ35" s="457"/>
      <c r="CA35" s="457"/>
      <c r="CB35" s="1094"/>
      <c r="CC35" s="1094"/>
      <c r="CD35" s="1094"/>
      <c r="CE35" s="346"/>
      <c r="CF35" s="434"/>
      <c r="CG35" s="332">
        <v>0.625</v>
      </c>
      <c r="CH35" s="332"/>
      <c r="CI35" s="1053"/>
      <c r="CJ35" s="1053"/>
      <c r="CK35" s="1053"/>
      <c r="CL35" s="986"/>
      <c r="CM35" s="1060"/>
      <c r="CN35" s="1060"/>
      <c r="CO35" s="1060"/>
      <c r="CP35" s="588"/>
      <c r="CQ35" s="360"/>
      <c r="CR35" s="404"/>
      <c r="CS35" s="385"/>
      <c r="CT35" s="385"/>
      <c r="CU35" s="385"/>
      <c r="CV35" s="385"/>
      <c r="CW35" s="385"/>
      <c r="CX35" s="369">
        <v>0.625</v>
      </c>
      <c r="CY35" s="1069"/>
      <c r="CZ35" s="1069"/>
      <c r="DA35" s="1069"/>
      <c r="DB35" s="1069"/>
      <c r="DC35" s="987"/>
      <c r="DD35" s="987"/>
      <c r="DE35" s="512"/>
      <c r="DF35" s="548"/>
      <c r="DG35" s="330"/>
      <c r="DH35" s="331"/>
      <c r="DI35" s="331"/>
      <c r="DJ35" s="331"/>
      <c r="DK35" s="331"/>
      <c r="DL35" s="381"/>
      <c r="DM35" s="332">
        <v>0.625</v>
      </c>
      <c r="DN35" s="1069"/>
      <c r="DO35" s="1069"/>
      <c r="DP35" s="1069"/>
      <c r="DQ35" s="1069"/>
      <c r="DR35" s="987"/>
      <c r="DS35" s="987"/>
      <c r="DT35" s="512"/>
      <c r="DU35" s="1127"/>
      <c r="DV35" s="1125"/>
      <c r="DW35" s="1125"/>
      <c r="DX35" s="1125"/>
      <c r="DY35" s="334"/>
      <c r="DZ35" s="334"/>
      <c r="EA35" s="334"/>
      <c r="EB35" s="350"/>
      <c r="EC35" s="364"/>
      <c r="ED35" s="369">
        <v>0.625</v>
      </c>
      <c r="EE35" s="357"/>
      <c r="EF35" s="350"/>
      <c r="EG35" s="350"/>
      <c r="EH35" s="350"/>
      <c r="EI35" s="334"/>
      <c r="EJ35" s="334"/>
      <c r="EK35" s="350"/>
      <c r="EL35" s="350"/>
      <c r="EM35" s="334"/>
      <c r="EN35" s="334"/>
      <c r="EO35" s="334"/>
      <c r="EP35" s="334"/>
      <c r="EQ35" s="331"/>
      <c r="ER35" s="381"/>
      <c r="ES35" s="330"/>
      <c r="ET35" s="1111"/>
      <c r="EU35" s="331"/>
      <c r="EV35" s="350"/>
      <c r="EW35" s="334"/>
      <c r="EX35" s="334"/>
      <c r="EY35" s="381"/>
      <c r="EZ35" s="327"/>
      <c r="FA35" s="327"/>
      <c r="FB35" s="327"/>
    </row>
    <row r="36" spans="1:158" s="336" customFormat="1" ht="13" customHeight="1" thickBot="1" x14ac:dyDescent="0.25">
      <c r="M36" s="608"/>
      <c r="N36" s="608"/>
      <c r="O36" s="369">
        <v>0.63541666666666663</v>
      </c>
      <c r="P36" s="1117"/>
      <c r="Q36" s="1117"/>
      <c r="R36" s="1117"/>
      <c r="S36" s="1117"/>
      <c r="T36" s="1143"/>
      <c r="U36" s="1143"/>
      <c r="V36" s="1143"/>
      <c r="W36" s="991"/>
      <c r="X36" s="1097"/>
      <c r="Y36" s="1097"/>
      <c r="Z36" s="348"/>
      <c r="AA36" s="348"/>
      <c r="AB36" s="527"/>
      <c r="AC36" s="527"/>
      <c r="AD36" s="527"/>
      <c r="AE36" s="533"/>
      <c r="AF36" s="1120"/>
      <c r="AG36" s="1120"/>
      <c r="AH36" s="1120"/>
      <c r="AI36" s="533"/>
      <c r="AJ36" s="369">
        <v>0.63541666666666663</v>
      </c>
      <c r="AK36" s="1097"/>
      <c r="AL36" s="1097"/>
      <c r="AM36" s="334"/>
      <c r="AN36" s="334"/>
      <c r="AO36" s="457"/>
      <c r="AP36" s="334"/>
      <c r="AQ36" s="334"/>
      <c r="AR36" s="384"/>
      <c r="AS36" s="363"/>
      <c r="AT36" s="359"/>
      <c r="AU36" s="389"/>
      <c r="AV36" s="334"/>
      <c r="AZ36" s="369">
        <v>0.63541666666666663</v>
      </c>
      <c r="BA36" s="334"/>
      <c r="BE36" s="334"/>
      <c r="BF36" s="334"/>
      <c r="BG36" s="364"/>
      <c r="BH36" s="413"/>
      <c r="BI36" s="329"/>
      <c r="BJ36" s="334"/>
      <c r="BK36" s="334"/>
      <c r="BL36" s="389"/>
      <c r="BM36" s="389"/>
      <c r="BN36" s="389"/>
      <c r="BO36" s="389"/>
      <c r="BP36" s="369">
        <v>0.63541666666666663</v>
      </c>
      <c r="BQ36" s="334"/>
      <c r="BR36" s="334"/>
      <c r="BS36" s="334"/>
      <c r="BT36" s="334"/>
      <c r="BU36" s="334"/>
      <c r="BV36" s="365"/>
      <c r="BW36" s="364"/>
      <c r="BX36" s="413"/>
      <c r="BY36" s="399"/>
      <c r="BZ36" s="457"/>
      <c r="CA36" s="457"/>
      <c r="CB36" s="1094"/>
      <c r="CC36" s="1094"/>
      <c r="CD36" s="1094"/>
      <c r="CE36" s="346"/>
      <c r="CF36" s="434"/>
      <c r="CG36" s="332">
        <v>0.63541666666666663</v>
      </c>
      <c r="CH36" s="332"/>
      <c r="CI36" s="1054"/>
      <c r="CJ36" s="1054"/>
      <c r="CK36" s="1054"/>
      <c r="CL36" s="986"/>
      <c r="CM36" s="357"/>
      <c r="CN36" s="358"/>
      <c r="CO36" s="358"/>
      <c r="CP36" s="588"/>
      <c r="CQ36" s="330"/>
      <c r="CR36" s="327"/>
      <c r="CS36" s="385"/>
      <c r="CW36" s="385"/>
      <c r="CX36" s="369">
        <v>0.63541666666666663</v>
      </c>
      <c r="CY36" s="1069"/>
      <c r="CZ36" s="1069"/>
      <c r="DA36" s="1069"/>
      <c r="DB36" s="1069"/>
      <c r="DC36" s="357"/>
      <c r="DD36" s="357"/>
      <c r="DE36" s="449"/>
      <c r="DF36" s="548"/>
      <c r="DG36" s="330"/>
      <c r="DH36" s="331"/>
      <c r="DI36" s="331"/>
      <c r="DJ36" s="331"/>
      <c r="DK36" s="331"/>
      <c r="DL36" s="381"/>
      <c r="DM36" s="332">
        <v>0.63541666666666663</v>
      </c>
      <c r="DN36" s="1069"/>
      <c r="DO36" s="1069"/>
      <c r="DP36" s="1069"/>
      <c r="DQ36" s="1069"/>
      <c r="DR36" s="357"/>
      <c r="DS36" s="357"/>
      <c r="DT36" s="449"/>
      <c r="DU36" s="1127"/>
      <c r="DV36" s="1125"/>
      <c r="DW36" s="1125"/>
      <c r="DX36" s="1125"/>
      <c r="DY36" s="334"/>
      <c r="DZ36" s="334"/>
      <c r="EA36" s="334"/>
      <c r="EB36" s="346"/>
      <c r="EC36" s="364"/>
      <c r="ED36" s="369">
        <v>0.63541666666666663</v>
      </c>
      <c r="EE36" s="357"/>
      <c r="EF36" s="346"/>
      <c r="EG36" s="346"/>
      <c r="EH36" s="346"/>
      <c r="EI36" s="334"/>
      <c r="EJ36" s="334"/>
      <c r="EK36" s="346"/>
      <c r="EL36" s="346"/>
      <c r="EM36" s="334"/>
      <c r="EN36" s="334"/>
      <c r="EO36" s="334"/>
      <c r="EP36" s="334"/>
      <c r="EQ36" s="331"/>
      <c r="ER36" s="381"/>
      <c r="ES36" s="330"/>
      <c r="ET36" s="1111"/>
      <c r="EU36" s="331"/>
      <c r="EV36" s="346"/>
      <c r="EW36" s="334"/>
      <c r="EX36" s="334"/>
      <c r="EY36" s="381"/>
      <c r="EZ36" s="327"/>
      <c r="FA36" s="327"/>
      <c r="FB36" s="327"/>
    </row>
    <row r="37" spans="1:158" s="336" customFormat="1" ht="13" customHeight="1" x14ac:dyDescent="0.2">
      <c r="M37" s="608"/>
      <c r="N37" s="608"/>
      <c r="O37" s="369">
        <v>0.64583333333333337</v>
      </c>
      <c r="P37" s="1117"/>
      <c r="Q37" s="1117"/>
      <c r="R37" s="1117"/>
      <c r="S37" s="1117"/>
      <c r="T37" s="1143"/>
      <c r="U37" s="1143"/>
      <c r="V37" s="1143"/>
      <c r="W37" s="991"/>
      <c r="X37" s="1097"/>
      <c r="Y37" s="1097"/>
      <c r="Z37" s="348"/>
      <c r="AA37" s="348"/>
      <c r="AB37" s="527"/>
      <c r="AC37" s="527"/>
      <c r="AD37" s="527"/>
      <c r="AE37" s="533"/>
      <c r="AF37" s="1120"/>
      <c r="AG37" s="1120"/>
      <c r="AH37" s="1120"/>
      <c r="AI37" s="533"/>
      <c r="AJ37" s="369">
        <v>0.64583333333333337</v>
      </c>
      <c r="AK37" s="1097"/>
      <c r="AL37" s="1097"/>
      <c r="AM37" s="334"/>
      <c r="AN37" s="334"/>
      <c r="AO37" s="457"/>
      <c r="AP37" s="334"/>
      <c r="AQ37" s="334"/>
      <c r="AR37" s="384"/>
      <c r="AS37" s="363"/>
      <c r="AT37" s="359"/>
      <c r="AU37" s="389"/>
      <c r="AV37" s="389"/>
      <c r="AZ37" s="369">
        <v>0.64583333333333337</v>
      </c>
      <c r="BA37" s="334"/>
      <c r="BE37" s="334"/>
      <c r="BF37" s="334"/>
      <c r="BG37" s="364"/>
      <c r="BH37" s="1099" t="s">
        <v>803</v>
      </c>
      <c r="BI37" s="329"/>
      <c r="BJ37" s="334"/>
      <c r="BK37" s="334"/>
      <c r="BL37" s="389"/>
      <c r="BM37" s="389"/>
      <c r="BN37" s="389"/>
      <c r="BO37" s="389"/>
      <c r="BP37" s="369">
        <v>0.64583333333333337</v>
      </c>
      <c r="BQ37" s="334"/>
      <c r="BR37" s="334"/>
      <c r="BS37" s="334"/>
      <c r="BT37" s="334"/>
      <c r="BU37" s="334"/>
      <c r="BV37" s="458"/>
      <c r="BW37" s="932"/>
      <c r="BX37" s="1099" t="s">
        <v>803</v>
      </c>
      <c r="BY37" s="399"/>
      <c r="BZ37" s="457"/>
      <c r="CA37" s="457"/>
      <c r="CB37" s="1094"/>
      <c r="CC37" s="1094"/>
      <c r="CD37" s="1094"/>
      <c r="CE37" s="346"/>
      <c r="CF37" s="434"/>
      <c r="CG37" s="332">
        <v>0.64583333333333337</v>
      </c>
      <c r="CH37" s="332"/>
      <c r="CI37" s="986"/>
      <c r="CJ37" s="986"/>
      <c r="CK37" s="986"/>
      <c r="CL37" s="986"/>
      <c r="CM37" s="357"/>
      <c r="CN37" s="358"/>
      <c r="CO37" s="358"/>
      <c r="CP37" s="1086" t="s">
        <v>803</v>
      </c>
      <c r="CQ37" s="330"/>
      <c r="CR37" s="327"/>
      <c r="CS37" s="404"/>
      <c r="CW37" s="327"/>
      <c r="CX37" s="369">
        <v>0.64583333333333337</v>
      </c>
      <c r="CY37" s="1069"/>
      <c r="CZ37" s="1069"/>
      <c r="DA37" s="1069"/>
      <c r="DB37" s="1069"/>
      <c r="DC37" s="357"/>
      <c r="DD37" s="357"/>
      <c r="DE37" s="449"/>
      <c r="DF37" s="592"/>
      <c r="DG37" s="330"/>
      <c r="DH37" s="331"/>
      <c r="DI37" s="331"/>
      <c r="DJ37" s="331"/>
      <c r="DK37" s="331"/>
      <c r="DL37" s="381"/>
      <c r="DM37" s="332">
        <v>0.64583333333333337</v>
      </c>
      <c r="DN37" s="1069"/>
      <c r="DO37" s="1069"/>
      <c r="DP37" s="1069"/>
      <c r="DQ37" s="1069"/>
      <c r="DR37" s="357"/>
      <c r="DS37" s="357"/>
      <c r="DT37" s="449"/>
      <c r="DU37" s="1127"/>
      <c r="DV37" s="1125"/>
      <c r="DW37" s="1125"/>
      <c r="DX37" s="1125"/>
      <c r="DY37" s="334"/>
      <c r="DZ37" s="334"/>
      <c r="EA37" s="334"/>
      <c r="EB37" s="346"/>
      <c r="EC37" s="364"/>
      <c r="ED37" s="369">
        <v>0.64583333333333337</v>
      </c>
      <c r="EE37" s="357"/>
      <c r="EF37" s="346"/>
      <c r="EG37" s="346"/>
      <c r="EH37" s="346"/>
      <c r="EI37" s="334"/>
      <c r="EJ37" s="334"/>
      <c r="EK37" s="346"/>
      <c r="EL37" s="346"/>
      <c r="EM37" s="334"/>
      <c r="EN37" s="334"/>
      <c r="EO37" s="334"/>
      <c r="EP37" s="334"/>
      <c r="EQ37" s="331"/>
      <c r="ER37" s="381"/>
      <c r="ES37" s="330"/>
      <c r="ET37" s="1111"/>
      <c r="EU37" s="331"/>
      <c r="EV37" s="346"/>
      <c r="EW37" s="334"/>
      <c r="EX37" s="334"/>
      <c r="EY37" s="381"/>
      <c r="EZ37" s="327"/>
      <c r="FA37" s="327"/>
      <c r="FB37" s="327"/>
    </row>
    <row r="38" spans="1:158" s="336" customFormat="1" ht="13" customHeight="1" thickBot="1" x14ac:dyDescent="0.25">
      <c r="M38" s="608"/>
      <c r="N38" s="608"/>
      <c r="O38" s="369">
        <v>0.65625</v>
      </c>
      <c r="P38" s="1117"/>
      <c r="Q38" s="1117"/>
      <c r="R38" s="1117"/>
      <c r="S38" s="1117"/>
      <c r="T38" s="1143"/>
      <c r="U38" s="1143"/>
      <c r="V38" s="1143"/>
      <c r="W38" s="991"/>
      <c r="X38" s="1097"/>
      <c r="Y38" s="1097"/>
      <c r="Z38" s="348"/>
      <c r="AA38" s="348"/>
      <c r="AB38" s="527"/>
      <c r="AC38" s="527"/>
      <c r="AD38" s="527"/>
      <c r="AE38" s="533"/>
      <c r="AF38" s="1121"/>
      <c r="AG38" s="1121"/>
      <c r="AH38" s="1121"/>
      <c r="AI38" s="533"/>
      <c r="AJ38" s="369">
        <v>0.65625</v>
      </c>
      <c r="AK38" s="1097"/>
      <c r="AL38" s="1097"/>
      <c r="AM38" s="334"/>
      <c r="AN38" s="334"/>
      <c r="AO38" s="457"/>
      <c r="AP38" s="334"/>
      <c r="AQ38" s="334"/>
      <c r="AR38" s="384"/>
      <c r="AS38" s="363"/>
      <c r="AT38" s="359"/>
      <c r="AU38" s="389"/>
      <c r="AV38" s="389"/>
      <c r="AZ38" s="369">
        <v>0.65625</v>
      </c>
      <c r="BA38" s="334"/>
      <c r="BE38" s="334"/>
      <c r="BF38" s="334"/>
      <c r="BG38" s="364"/>
      <c r="BH38" s="1099"/>
      <c r="BI38" s="329"/>
      <c r="BJ38" s="334"/>
      <c r="BK38" s="334"/>
      <c r="BL38" s="389"/>
      <c r="BM38" s="389"/>
      <c r="BN38" s="389"/>
      <c r="BO38" s="389"/>
      <c r="BP38" s="369">
        <v>0.65625</v>
      </c>
      <c r="BQ38" s="334"/>
      <c r="BR38" s="334"/>
      <c r="BS38" s="334"/>
      <c r="BT38" s="334"/>
      <c r="BU38" s="334"/>
      <c r="BV38" s="458"/>
      <c r="BW38" s="932"/>
      <c r="BX38" s="1099"/>
      <c r="BY38" s="399"/>
      <c r="BZ38" s="457"/>
      <c r="CA38" s="457"/>
      <c r="CB38" s="1094"/>
      <c r="CC38" s="1094"/>
      <c r="CD38" s="1094"/>
      <c r="CE38" s="346"/>
      <c r="CF38" s="434"/>
      <c r="CG38" s="332">
        <v>0.65625</v>
      </c>
      <c r="CH38" s="332"/>
      <c r="CI38" s="986"/>
      <c r="CJ38" s="986"/>
      <c r="CK38" s="986"/>
      <c r="CL38" s="986"/>
      <c r="CM38" s="987"/>
      <c r="CN38" s="587"/>
      <c r="CO38" s="587"/>
      <c r="CP38" s="1086"/>
      <c r="CQ38" s="330"/>
      <c r="CR38" s="327"/>
      <c r="CS38" s="327"/>
      <c r="CW38" s="327"/>
      <c r="CX38" s="369">
        <v>0.65625</v>
      </c>
      <c r="CY38" s="1069"/>
      <c r="CZ38" s="1069"/>
      <c r="DA38" s="1069"/>
      <c r="DB38" s="1069"/>
      <c r="DC38" s="987"/>
      <c r="DD38" s="987"/>
      <c r="DE38" s="512"/>
      <c r="DF38" s="592"/>
      <c r="DG38" s="330"/>
      <c r="DH38" s="331"/>
      <c r="DI38" s="331"/>
      <c r="DJ38" s="331"/>
      <c r="DK38" s="331"/>
      <c r="DL38" s="381"/>
      <c r="DM38" s="332">
        <v>0.65625</v>
      </c>
      <c r="DN38" s="1069"/>
      <c r="DO38" s="1069"/>
      <c r="DP38" s="1069"/>
      <c r="DQ38" s="1069"/>
      <c r="DR38" s="987"/>
      <c r="DS38" s="987"/>
      <c r="DT38" s="512"/>
      <c r="DU38" s="1127"/>
      <c r="DV38" s="1125"/>
      <c r="DW38" s="1125"/>
      <c r="DX38" s="1125"/>
      <c r="DY38" s="334"/>
      <c r="DZ38" s="334"/>
      <c r="EA38" s="334"/>
      <c r="EB38" s="350"/>
      <c r="EC38" s="364"/>
      <c r="ED38" s="369">
        <v>0.65625</v>
      </c>
      <c r="EE38" s="357"/>
      <c r="EF38" s="350"/>
      <c r="EG38" s="350"/>
      <c r="EH38" s="350"/>
      <c r="EI38" s="334"/>
      <c r="EJ38" s="334"/>
      <c r="EK38" s="350"/>
      <c r="EL38" s="350"/>
      <c r="EM38" s="334"/>
      <c r="EN38" s="334"/>
      <c r="EO38" s="334"/>
      <c r="EP38" s="334"/>
      <c r="EQ38" s="331"/>
      <c r="ER38" s="381"/>
      <c r="ES38" s="330"/>
      <c r="ET38" s="357"/>
      <c r="EU38" s="331"/>
      <c r="EV38" s="350"/>
      <c r="EW38" s="334"/>
      <c r="EX38" s="334"/>
      <c r="EY38" s="381"/>
      <c r="EZ38" s="327"/>
      <c r="FA38" s="327"/>
      <c r="FB38" s="327"/>
    </row>
    <row r="39" spans="1:158" s="336" customFormat="1" ht="13" customHeight="1" x14ac:dyDescent="0.2">
      <c r="M39" s="608"/>
      <c r="N39" s="608"/>
      <c r="O39" s="369">
        <v>0.66666666666666663</v>
      </c>
      <c r="P39" s="1117"/>
      <c r="Q39" s="1117"/>
      <c r="R39" s="1117"/>
      <c r="S39" s="1117"/>
      <c r="T39" s="1143"/>
      <c r="U39" s="1143"/>
      <c r="V39" s="1143"/>
      <c r="W39" s="991"/>
      <c r="X39" s="1097"/>
      <c r="Y39" s="1097"/>
      <c r="Z39" s="348"/>
      <c r="AA39" s="348"/>
      <c r="AB39" s="527"/>
      <c r="AC39" s="527"/>
      <c r="AD39" s="527"/>
      <c r="AE39" s="533"/>
      <c r="AF39" s="387"/>
      <c r="AG39" s="334"/>
      <c r="AH39" s="334"/>
      <c r="AI39" s="533"/>
      <c r="AJ39" s="369">
        <v>0.66666666666666663</v>
      </c>
      <c r="AK39" s="1097"/>
      <c r="AL39" s="1097"/>
      <c r="AM39" s="334"/>
      <c r="AN39" s="334"/>
      <c r="AO39" s="457"/>
      <c r="AP39" s="334"/>
      <c r="AQ39" s="334"/>
      <c r="AR39" s="384"/>
      <c r="AS39" s="363"/>
      <c r="AT39" s="359"/>
      <c r="AU39" s="389"/>
      <c r="AV39" s="389"/>
      <c r="AZ39" s="369">
        <v>0.66666666666666663</v>
      </c>
      <c r="BA39" s="348"/>
      <c r="BE39" s="334"/>
      <c r="BF39" s="334"/>
      <c r="BG39" s="932"/>
      <c r="BH39" s="1099"/>
      <c r="BI39" s="329"/>
      <c r="BJ39" s="334"/>
      <c r="BK39" s="334"/>
      <c r="BL39" s="389"/>
      <c r="BM39" s="389"/>
      <c r="BN39" s="389"/>
      <c r="BO39" s="389"/>
      <c r="BP39" s="369">
        <v>0.66666666666666663</v>
      </c>
      <c r="BQ39" s="334"/>
      <c r="BR39" s="334"/>
      <c r="BS39" s="334"/>
      <c r="BT39" s="334"/>
      <c r="BU39" s="334"/>
      <c r="BV39" s="458"/>
      <c r="BW39" s="932"/>
      <c r="BX39" s="1099"/>
      <c r="BY39" s="399"/>
      <c r="BZ39" s="334"/>
      <c r="CA39" s="334"/>
      <c r="CB39" s="1094"/>
      <c r="CC39" s="1094"/>
      <c r="CD39" s="1094"/>
      <c r="CE39" s="346"/>
      <c r="CF39" s="434"/>
      <c r="CG39" s="332">
        <v>0.66666666666666663</v>
      </c>
      <c r="CH39" s="332"/>
      <c r="CI39" s="986"/>
      <c r="CJ39" s="986"/>
      <c r="CK39" s="986"/>
      <c r="CL39" s="986"/>
      <c r="CM39" s="987"/>
      <c r="CN39" s="587"/>
      <c r="CO39" s="587"/>
      <c r="CP39" s="1086"/>
      <c r="CQ39" s="330"/>
      <c r="CR39" s="327"/>
      <c r="CS39" s="327"/>
      <c r="CW39" s="584"/>
      <c r="CX39" s="369">
        <v>0.66666666666666663</v>
      </c>
      <c r="CY39" s="1069"/>
      <c r="CZ39" s="1069"/>
      <c r="DA39" s="1069"/>
      <c r="DB39" s="1069"/>
      <c r="DC39" s="987"/>
      <c r="DD39" s="987"/>
      <c r="DE39" s="512"/>
      <c r="DF39" s="1086" t="s">
        <v>870</v>
      </c>
      <c r="DG39" s="330"/>
      <c r="DH39" s="331"/>
      <c r="DI39" s="331"/>
      <c r="DJ39" s="331"/>
      <c r="DK39" s="331"/>
      <c r="DL39" s="381"/>
      <c r="DM39" s="332">
        <v>0.66666666666666663</v>
      </c>
      <c r="DN39" s="1069"/>
      <c r="DO39" s="1069"/>
      <c r="DP39" s="1069"/>
      <c r="DQ39" s="1069"/>
      <c r="DR39" s="987"/>
      <c r="DS39" s="987"/>
      <c r="DT39" s="512"/>
      <c r="DU39" s="1127"/>
      <c r="DV39" s="1125"/>
      <c r="DW39" s="1125"/>
      <c r="DX39" s="1125"/>
      <c r="DY39" s="334"/>
      <c r="DZ39" s="334"/>
      <c r="EA39" s="334"/>
      <c r="EB39" s="350"/>
      <c r="EC39" s="364"/>
      <c r="ED39" s="369">
        <v>0.66666666666666663</v>
      </c>
      <c r="EE39" s="357"/>
      <c r="EF39" s="350"/>
      <c r="EG39" s="350"/>
      <c r="EH39" s="350"/>
      <c r="EI39" s="334"/>
      <c r="EJ39" s="334"/>
      <c r="EK39" s="350"/>
      <c r="EL39" s="350"/>
      <c r="EM39" s="334"/>
      <c r="EN39" s="334"/>
      <c r="EO39" s="334"/>
      <c r="EP39" s="334"/>
      <c r="EQ39" s="331"/>
      <c r="ER39" s="381"/>
      <c r="ES39" s="330"/>
      <c r="ET39" s="357"/>
      <c r="EU39" s="331"/>
      <c r="EV39" s="350"/>
      <c r="EW39" s="334"/>
      <c r="EX39" s="334"/>
      <c r="EY39" s="381"/>
      <c r="EZ39" s="327"/>
      <c r="FA39" s="327"/>
      <c r="FB39" s="327"/>
    </row>
    <row r="40" spans="1:158" s="336" customFormat="1" ht="13" customHeight="1" thickBot="1" x14ac:dyDescent="0.25">
      <c r="M40" s="608"/>
      <c r="N40" s="608"/>
      <c r="O40" s="369">
        <v>0.67708333333333337</v>
      </c>
      <c r="P40" s="1117"/>
      <c r="Q40" s="1117"/>
      <c r="R40" s="1117"/>
      <c r="S40" s="1117"/>
      <c r="T40" s="1143"/>
      <c r="U40" s="1143"/>
      <c r="V40" s="1143"/>
      <c r="W40" s="991"/>
      <c r="X40" s="1097"/>
      <c r="Y40" s="1097"/>
      <c r="Z40" s="348"/>
      <c r="AA40" s="348"/>
      <c r="AB40" s="346"/>
      <c r="AC40" s="346"/>
      <c r="AD40" s="346"/>
      <c r="AE40" s="434"/>
      <c r="AF40" s="329"/>
      <c r="AG40" s="334"/>
      <c r="AH40" s="334"/>
      <c r="AI40" s="434"/>
      <c r="AJ40" s="369">
        <v>0.67708333333333337</v>
      </c>
      <c r="AK40" s="1097"/>
      <c r="AL40" s="1097"/>
      <c r="AM40" s="334"/>
      <c r="AN40" s="334"/>
      <c r="AO40" s="457"/>
      <c r="AP40" s="334"/>
      <c r="AQ40" s="334"/>
      <c r="AR40" s="384"/>
      <c r="AS40" s="363"/>
      <c r="AT40" s="359"/>
      <c r="AU40" s="389"/>
      <c r="AV40" s="389"/>
      <c r="AZ40" s="369">
        <v>0.67708333333333337</v>
      </c>
      <c r="BA40" s="348"/>
      <c r="BE40" s="334"/>
      <c r="BF40" s="334"/>
      <c r="BG40" s="932"/>
      <c r="BH40" s="932"/>
      <c r="BI40" s="329"/>
      <c r="BJ40" s="334"/>
      <c r="BK40" s="334"/>
      <c r="BL40" s="389"/>
      <c r="BM40" s="389"/>
      <c r="BN40" s="389"/>
      <c r="BO40" s="389"/>
      <c r="BP40" s="369">
        <v>0.67708333333333337</v>
      </c>
      <c r="BQ40" s="334"/>
      <c r="BR40" s="334"/>
      <c r="BS40" s="334"/>
      <c r="BT40" s="334"/>
      <c r="BU40" s="334"/>
      <c r="BV40" s="458"/>
      <c r="BW40" s="932"/>
      <c r="BX40" s="932"/>
      <c r="BY40" s="399"/>
      <c r="BZ40" s="334"/>
      <c r="CA40" s="334"/>
      <c r="CB40" s="1095"/>
      <c r="CC40" s="1095"/>
      <c r="CD40" s="1095"/>
      <c r="CE40" s="346"/>
      <c r="CF40" s="434"/>
      <c r="CG40" s="332">
        <v>0.67708333333333337</v>
      </c>
      <c r="CH40" s="332"/>
      <c r="CI40" s="986"/>
      <c r="CJ40" s="986"/>
      <c r="CK40" s="986"/>
      <c r="CL40" s="986"/>
      <c r="CM40" s="987"/>
      <c r="CN40" s="587"/>
      <c r="CO40" s="587"/>
      <c r="CP40" s="592"/>
      <c r="CQ40" s="330"/>
      <c r="CR40" s="327"/>
      <c r="CS40" s="327"/>
      <c r="CW40" s="584"/>
      <c r="CX40" s="369">
        <v>0.67708333333333337</v>
      </c>
      <c r="CY40" s="1069"/>
      <c r="CZ40" s="1069"/>
      <c r="DA40" s="1069"/>
      <c r="DB40" s="1069"/>
      <c r="DC40" s="987"/>
      <c r="DD40" s="987"/>
      <c r="DE40" s="512"/>
      <c r="DF40" s="1086"/>
      <c r="DG40" s="330"/>
      <c r="DH40" s="331"/>
      <c r="DI40" s="331"/>
      <c r="DJ40" s="331"/>
      <c r="DK40" s="331"/>
      <c r="DL40" s="381"/>
      <c r="DM40" s="332">
        <v>0.67708333333333337</v>
      </c>
      <c r="DN40" s="1069"/>
      <c r="DO40" s="1069"/>
      <c r="DP40" s="1069"/>
      <c r="DQ40" s="1069"/>
      <c r="DR40" s="987"/>
      <c r="DS40" s="987"/>
      <c r="DT40" s="512"/>
      <c r="DU40" s="1127"/>
      <c r="DV40" s="1125"/>
      <c r="DW40" s="1125"/>
      <c r="DX40" s="1125"/>
      <c r="DY40" s="334"/>
      <c r="DZ40" s="334"/>
      <c r="EA40" s="334"/>
      <c r="EB40" s="350"/>
      <c r="EC40" s="364"/>
      <c r="ED40" s="369">
        <v>0.67708333333333337</v>
      </c>
      <c r="EE40" s="347"/>
      <c r="EF40" s="350"/>
      <c r="EG40" s="350"/>
      <c r="EH40" s="350"/>
      <c r="EI40" s="334"/>
      <c r="EJ40" s="334"/>
      <c r="EK40" s="350"/>
      <c r="EL40" s="350"/>
      <c r="EM40" s="334"/>
      <c r="EN40" s="334"/>
      <c r="EO40" s="334"/>
      <c r="EP40" s="334"/>
      <c r="EQ40" s="331"/>
      <c r="ER40" s="381"/>
      <c r="ES40" s="330"/>
      <c r="ET40" s="1112"/>
      <c r="EU40" s="331"/>
      <c r="EV40" s="350"/>
      <c r="EW40" s="334"/>
      <c r="EX40" s="334"/>
      <c r="EY40" s="381"/>
      <c r="EZ40" s="327"/>
      <c r="FA40" s="327"/>
      <c r="FB40" s="327"/>
    </row>
    <row r="41" spans="1:158" s="336" customFormat="1" ht="13" customHeight="1" x14ac:dyDescent="0.2">
      <c r="M41" s="608"/>
      <c r="N41" s="608"/>
      <c r="O41" s="369">
        <v>0.6875</v>
      </c>
      <c r="P41" s="1117"/>
      <c r="Q41" s="1117"/>
      <c r="R41" s="1117"/>
      <c r="S41" s="1117"/>
      <c r="T41" s="1143"/>
      <c r="U41" s="1143"/>
      <c r="V41" s="1143"/>
      <c r="W41" s="991"/>
      <c r="X41" s="1097"/>
      <c r="Y41" s="1097"/>
      <c r="Z41" s="348"/>
      <c r="AA41" s="348"/>
      <c r="AB41" s="457"/>
      <c r="AC41" s="457"/>
      <c r="AD41" s="457"/>
      <c r="AE41" s="384"/>
      <c r="AF41" s="329"/>
      <c r="AG41" s="334"/>
      <c r="AH41" s="334"/>
      <c r="AI41" s="384"/>
      <c r="AJ41" s="369">
        <v>0.6875</v>
      </c>
      <c r="AK41" s="1097"/>
      <c r="AL41" s="1097"/>
      <c r="AM41" s="334"/>
      <c r="AN41" s="334"/>
      <c r="AO41" s="457"/>
      <c r="AP41" s="334"/>
      <c r="AQ41" s="334"/>
      <c r="AR41" s="384"/>
      <c r="AS41" s="363"/>
      <c r="AT41" s="360"/>
      <c r="AU41" s="401"/>
      <c r="AV41" s="389"/>
      <c r="AZ41" s="369">
        <v>0.6875</v>
      </c>
      <c r="BA41" s="348"/>
      <c r="BE41" s="354"/>
      <c r="BF41" s="389"/>
      <c r="BG41" s="932"/>
      <c r="BH41" s="932"/>
      <c r="BI41" s="329"/>
      <c r="BJ41" s="334"/>
      <c r="BK41" s="334"/>
      <c r="BL41" s="389"/>
      <c r="BM41" s="389"/>
      <c r="BN41" s="389"/>
      <c r="BO41" s="389"/>
      <c r="BP41" s="369">
        <v>0.6875</v>
      </c>
      <c r="BQ41" s="334"/>
      <c r="BR41" s="334"/>
      <c r="BS41" s="334"/>
      <c r="BT41" s="334"/>
      <c r="BU41" s="334"/>
      <c r="BV41" s="458"/>
      <c r="BW41" s="932"/>
      <c r="BX41" s="932"/>
      <c r="BY41" s="329"/>
      <c r="BZ41" s="334"/>
      <c r="CA41" s="334"/>
      <c r="CB41" s="334"/>
      <c r="CC41" s="346"/>
      <c r="CD41" s="346"/>
      <c r="CE41" s="346"/>
      <c r="CF41" s="434"/>
      <c r="CG41" s="332">
        <v>0.6875</v>
      </c>
      <c r="CH41" s="332"/>
      <c r="CI41" s="986"/>
      <c r="CJ41" s="986"/>
      <c r="CK41" s="986"/>
      <c r="CL41" s="986"/>
      <c r="CM41" s="987"/>
      <c r="CN41" s="587"/>
      <c r="CO41" s="587"/>
      <c r="CP41" s="592"/>
      <c r="CQ41" s="330"/>
      <c r="CR41" s="327"/>
      <c r="CS41" s="327"/>
      <c r="CW41" s="584"/>
      <c r="CX41" s="369">
        <v>0.6875</v>
      </c>
      <c r="CY41" s="1069"/>
      <c r="CZ41" s="1069"/>
      <c r="DA41" s="1069"/>
      <c r="DB41" s="1069"/>
      <c r="DC41" s="987"/>
      <c r="DD41" s="987"/>
      <c r="DE41" s="512"/>
      <c r="DF41" s="1086"/>
      <c r="DG41" s="330"/>
      <c r="DH41" s="331"/>
      <c r="DI41" s="331"/>
      <c r="DJ41" s="331"/>
      <c r="DK41" s="331"/>
      <c r="DL41" s="381"/>
      <c r="DM41" s="332">
        <v>0.6875</v>
      </c>
      <c r="DN41" s="1069"/>
      <c r="DO41" s="1069"/>
      <c r="DP41" s="1069"/>
      <c r="DQ41" s="1069"/>
      <c r="DR41" s="987"/>
      <c r="DS41" s="987"/>
      <c r="DT41" s="512"/>
      <c r="DU41" s="1127"/>
      <c r="DV41" s="1125"/>
      <c r="DW41" s="1125"/>
      <c r="DX41" s="1125"/>
      <c r="DY41" s="334"/>
      <c r="DZ41" s="334"/>
      <c r="EA41" s="334"/>
      <c r="EB41" s="350"/>
      <c r="EC41" s="364"/>
      <c r="ED41" s="369">
        <v>0.6875</v>
      </c>
      <c r="EE41" s="347"/>
      <c r="EF41" s="350"/>
      <c r="EG41" s="350"/>
      <c r="EH41" s="350"/>
      <c r="EI41" s="334"/>
      <c r="EJ41" s="334"/>
      <c r="EK41" s="350"/>
      <c r="EL41" s="350"/>
      <c r="EM41" s="334"/>
      <c r="EN41" s="334"/>
      <c r="EO41" s="334"/>
      <c r="EP41" s="334"/>
      <c r="EQ41" s="331"/>
      <c r="ER41" s="381"/>
      <c r="ES41" s="330"/>
      <c r="ET41" s="1112"/>
      <c r="EU41" s="331"/>
      <c r="EV41" s="350"/>
      <c r="EW41" s="334"/>
      <c r="EX41" s="334"/>
      <c r="EY41" s="381"/>
      <c r="EZ41" s="327"/>
      <c r="FA41" s="327"/>
      <c r="FB41" s="327"/>
    </row>
    <row r="42" spans="1:158" s="336" customFormat="1" ht="13" customHeight="1" thickBot="1" x14ac:dyDescent="0.25">
      <c r="M42" s="608"/>
      <c r="N42" s="608"/>
      <c r="O42" s="363">
        <v>0.69791666666666663</v>
      </c>
      <c r="P42" s="1117"/>
      <c r="Q42" s="1117"/>
      <c r="R42" s="1117"/>
      <c r="S42" s="1117"/>
      <c r="T42" s="1144"/>
      <c r="U42" s="1144"/>
      <c r="V42" s="1144"/>
      <c r="W42" s="991"/>
      <c r="X42" s="1097"/>
      <c r="Y42" s="1097"/>
      <c r="Z42" s="348"/>
      <c r="AA42" s="348"/>
      <c r="AB42" s="457"/>
      <c r="AC42" s="457"/>
      <c r="AD42" s="457"/>
      <c r="AE42" s="384"/>
      <c r="AF42" s="329"/>
      <c r="AG42" s="334"/>
      <c r="AH42" s="334"/>
      <c r="AI42" s="384"/>
      <c r="AJ42" s="369">
        <v>0.69791666666666663</v>
      </c>
      <c r="AK42" s="1097"/>
      <c r="AL42" s="1097"/>
      <c r="AM42" s="334"/>
      <c r="AN42" s="334"/>
      <c r="AO42" s="457"/>
      <c r="AP42" s="334"/>
      <c r="AQ42" s="334"/>
      <c r="AR42" s="384"/>
      <c r="AS42" s="363"/>
      <c r="AT42" s="329"/>
      <c r="AU42" s="334"/>
      <c r="AV42" s="389"/>
      <c r="AW42" s="334"/>
      <c r="AX42" s="334"/>
      <c r="AY42" s="364"/>
      <c r="AZ42" s="369">
        <v>0.69791666666666663</v>
      </c>
      <c r="BA42" s="348"/>
      <c r="BE42" s="354"/>
      <c r="BF42" s="389"/>
      <c r="BG42" s="932"/>
      <c r="BH42" s="932"/>
      <c r="BI42" s="329"/>
      <c r="BJ42" s="334"/>
      <c r="BK42" s="334"/>
      <c r="BL42" s="389"/>
      <c r="BM42" s="389"/>
      <c r="BN42" s="389"/>
      <c r="BO42" s="389"/>
      <c r="BP42" s="369">
        <v>0.69791666666666663</v>
      </c>
      <c r="BQ42" s="334"/>
      <c r="BR42" s="334"/>
      <c r="BS42" s="334"/>
      <c r="BT42" s="334"/>
      <c r="BU42" s="334"/>
      <c r="BV42" s="365"/>
      <c r="BW42" s="932"/>
      <c r="BX42" s="932"/>
      <c r="CB42" s="334"/>
      <c r="CC42" s="346"/>
      <c r="CD42" s="346"/>
      <c r="CE42" s="346"/>
      <c r="CF42" s="434"/>
      <c r="CG42" s="363">
        <v>0.69791666666666663</v>
      </c>
      <c r="CH42" s="363"/>
      <c r="CI42" s="358"/>
      <c r="CJ42" s="431"/>
      <c r="CK42" s="431"/>
      <c r="CL42" s="431"/>
      <c r="CM42" s="587"/>
      <c r="CN42" s="587"/>
      <c r="CO42" s="587"/>
      <c r="CP42" s="592"/>
      <c r="CQ42" s="330"/>
      <c r="CR42" s="327"/>
      <c r="CS42" s="327"/>
      <c r="CW42" s="584"/>
      <c r="CX42" s="369">
        <v>0.69791666666666663</v>
      </c>
      <c r="CY42" s="1069"/>
      <c r="CZ42" s="1069"/>
      <c r="DA42" s="1069"/>
      <c r="DB42" s="1069"/>
      <c r="DC42" s="987"/>
      <c r="DD42" s="987"/>
      <c r="DE42" s="512"/>
      <c r="DF42" s="592"/>
      <c r="DG42" s="330"/>
      <c r="DH42" s="331"/>
      <c r="DI42" s="331"/>
      <c r="DJ42" s="331"/>
      <c r="DK42" s="331"/>
      <c r="DL42" s="381"/>
      <c r="DM42" s="332">
        <v>0.69791666666666663</v>
      </c>
      <c r="DN42" s="1069"/>
      <c r="DO42" s="1069"/>
      <c r="DP42" s="1069"/>
      <c r="DQ42" s="1069"/>
      <c r="DR42" s="987"/>
      <c r="DS42" s="987"/>
      <c r="DT42" s="512"/>
      <c r="DU42" s="592"/>
      <c r="DV42" s="1126"/>
      <c r="DW42" s="1126"/>
      <c r="DX42" s="1126"/>
      <c r="DY42" s="334"/>
      <c r="DZ42" s="334"/>
      <c r="EA42" s="334"/>
      <c r="EB42" s="350"/>
      <c r="EC42" s="364"/>
      <c r="ED42" s="369">
        <v>0.69791666666666663</v>
      </c>
      <c r="EE42" s="347"/>
      <c r="EF42" s="350"/>
      <c r="EG42" s="350"/>
      <c r="EH42" s="350"/>
      <c r="EI42" s="334"/>
      <c r="EJ42" s="334"/>
      <c r="EK42" s="350"/>
      <c r="EL42" s="350"/>
      <c r="EM42" s="334"/>
      <c r="EN42" s="334"/>
      <c r="EO42" s="334"/>
      <c r="EP42" s="334"/>
      <c r="EQ42" s="331"/>
      <c r="ER42" s="381"/>
      <c r="ES42" s="330"/>
      <c r="ET42" s="1112"/>
      <c r="EU42" s="331"/>
      <c r="EV42" s="350"/>
      <c r="EW42" s="334"/>
      <c r="EX42" s="334"/>
      <c r="EY42" s="381"/>
      <c r="EZ42" s="327"/>
      <c r="FA42" s="327"/>
      <c r="FB42" s="327"/>
    </row>
    <row r="43" spans="1:158" s="336" customFormat="1" ht="13" customHeight="1" x14ac:dyDescent="0.2">
      <c r="M43" s="608"/>
      <c r="N43" s="608"/>
      <c r="O43" s="369">
        <v>0.70833333333333337</v>
      </c>
      <c r="P43" s="1118"/>
      <c r="Q43" s="1118"/>
      <c r="R43" s="1118"/>
      <c r="S43" s="1118"/>
      <c r="T43" s="989"/>
      <c r="U43" s="989"/>
      <c r="V43" s="989"/>
      <c r="W43" s="991"/>
      <c r="X43" s="1097"/>
      <c r="Y43" s="1097"/>
      <c r="Z43" s="348"/>
      <c r="AA43" s="348"/>
      <c r="AB43" s="457"/>
      <c r="AC43" s="457"/>
      <c r="AD43" s="457"/>
      <c r="AE43" s="384"/>
      <c r="AF43" s="329"/>
      <c r="AG43" s="334"/>
      <c r="AH43" s="334"/>
      <c r="AI43" s="384"/>
      <c r="AJ43" s="369">
        <v>0.70833333333333337</v>
      </c>
      <c r="AK43" s="1097"/>
      <c r="AL43" s="1097"/>
      <c r="AM43" s="334"/>
      <c r="AN43" s="334"/>
      <c r="AO43" s="457"/>
      <c r="AP43" s="334"/>
      <c r="AQ43" s="334"/>
      <c r="AR43" s="384"/>
      <c r="AS43" s="363"/>
      <c r="AT43" s="329"/>
      <c r="AU43" s="334"/>
      <c r="AV43" s="401"/>
      <c r="AW43" s="334"/>
      <c r="AX43" s="334"/>
      <c r="AY43" s="364"/>
      <c r="AZ43" s="369">
        <v>0.70833333333333337</v>
      </c>
      <c r="BA43" s="354"/>
      <c r="BB43" s="354"/>
      <c r="BC43" s="354"/>
      <c r="BD43" s="354"/>
      <c r="BE43" s="354"/>
      <c r="BF43" s="401"/>
      <c r="BG43" s="593"/>
      <c r="BH43" s="593"/>
      <c r="BI43" s="329"/>
      <c r="BJ43" s="334"/>
      <c r="BK43" s="334"/>
      <c r="BL43" s="401"/>
      <c r="BM43" s="401"/>
      <c r="BN43" s="401"/>
      <c r="BO43" s="401"/>
      <c r="BP43" s="369">
        <v>0.70833333333333337</v>
      </c>
      <c r="BQ43" s="334"/>
      <c r="BR43" s="334"/>
      <c r="BS43" s="334"/>
      <c r="BT43" s="334"/>
      <c r="BU43" s="334"/>
      <c r="BV43" s="545"/>
      <c r="BW43" s="932"/>
      <c r="BX43" s="593"/>
      <c r="CB43" s="334"/>
      <c r="CC43" s="401"/>
      <c r="CD43" s="401"/>
      <c r="CE43" s="401"/>
      <c r="CF43" s="593"/>
      <c r="CG43" s="332">
        <v>0.70833333333333337</v>
      </c>
      <c r="CH43" s="332"/>
      <c r="CI43" s="430"/>
      <c r="CJ43" s="431"/>
      <c r="CK43" s="431"/>
      <c r="CL43" s="431"/>
      <c r="CM43" s="587"/>
      <c r="CN43" s="587"/>
      <c r="CO43" s="587"/>
      <c r="CP43" s="594"/>
      <c r="CQ43" s="330"/>
      <c r="CR43" s="327"/>
      <c r="CS43" s="327"/>
      <c r="CW43" s="584"/>
      <c r="CX43" s="369">
        <v>0.70833333333333337</v>
      </c>
      <c r="CY43" s="1069"/>
      <c r="CZ43" s="1069"/>
      <c r="DA43" s="1069"/>
      <c r="DB43" s="1069"/>
      <c r="DC43" s="987"/>
      <c r="DD43" s="987"/>
      <c r="DE43" s="512"/>
      <c r="DF43" s="594"/>
      <c r="DG43" s="330"/>
      <c r="DH43" s="331"/>
      <c r="DI43" s="331"/>
      <c r="DJ43" s="331"/>
      <c r="DK43" s="331"/>
      <c r="DL43" s="381"/>
      <c r="DM43" s="332">
        <v>0.70833333333333337</v>
      </c>
      <c r="DN43" s="1069"/>
      <c r="DO43" s="1069"/>
      <c r="DP43" s="1069"/>
      <c r="DQ43" s="1069"/>
      <c r="DR43" s="987"/>
      <c r="DS43" s="987"/>
      <c r="DT43" s="512"/>
      <c r="DU43" s="594"/>
      <c r="DV43" s="1123" t="s">
        <v>871</v>
      </c>
      <c r="DW43" s="1123"/>
      <c r="DX43" s="1123"/>
      <c r="DY43" s="353"/>
      <c r="DZ43" s="331"/>
      <c r="EA43" s="332"/>
      <c r="EB43" s="350"/>
      <c r="EC43" s="364"/>
      <c r="ED43" s="369">
        <v>0.70833333333333337</v>
      </c>
      <c r="EE43" s="347"/>
      <c r="EF43" s="350"/>
      <c r="EG43" s="350"/>
      <c r="EH43" s="350"/>
      <c r="EI43" s="334"/>
      <c r="EJ43" s="334"/>
      <c r="EK43" s="350"/>
      <c r="EL43" s="350"/>
      <c r="EM43" s="331"/>
      <c r="EN43" s="331"/>
      <c r="EO43" s="331"/>
      <c r="EP43" s="331"/>
      <c r="EQ43" s="331"/>
      <c r="ER43" s="381"/>
      <c r="ES43" s="330"/>
      <c r="ET43" s="1112"/>
      <c r="EU43" s="331"/>
      <c r="EV43" s="350"/>
      <c r="EW43" s="334"/>
      <c r="EX43" s="334"/>
      <c r="EY43" s="381"/>
      <c r="EZ43" s="327"/>
      <c r="FA43" s="327"/>
      <c r="FB43" s="327"/>
    </row>
    <row r="44" spans="1:158" s="336" customFormat="1" ht="13" customHeight="1" thickBot="1" x14ac:dyDescent="0.25">
      <c r="M44" s="608"/>
      <c r="N44" s="608"/>
      <c r="O44" s="369">
        <v>0.71875</v>
      </c>
      <c r="P44" s="399"/>
      <c r="Q44" s="457"/>
      <c r="R44" s="457"/>
      <c r="S44" s="457"/>
      <c r="T44" s="457"/>
      <c r="U44" s="457"/>
      <c r="V44" s="457"/>
      <c r="W44" s="384"/>
      <c r="X44" s="1097"/>
      <c r="Y44" s="1097"/>
      <c r="Z44" s="348"/>
      <c r="AA44" s="348"/>
      <c r="AB44" s="457"/>
      <c r="AC44" s="457"/>
      <c r="AD44" s="457"/>
      <c r="AE44" s="384"/>
      <c r="AF44" s="329"/>
      <c r="AG44" s="334"/>
      <c r="AH44" s="334"/>
      <c r="AI44" s="384"/>
      <c r="AJ44" s="369">
        <v>0.71875</v>
      </c>
      <c r="AK44" s="1097"/>
      <c r="AL44" s="1097"/>
      <c r="AM44" s="334"/>
      <c r="AN44" s="334"/>
      <c r="AO44" s="457"/>
      <c r="AP44" s="334"/>
      <c r="AQ44" s="334"/>
      <c r="AR44" s="384"/>
      <c r="AS44" s="363"/>
      <c r="AT44" s="329"/>
      <c r="AU44" s="334"/>
      <c r="AV44" s="334"/>
      <c r="AW44" s="334"/>
      <c r="AX44" s="334"/>
      <c r="AY44" s="364"/>
      <c r="AZ44" s="369">
        <v>0.71875</v>
      </c>
      <c r="BA44" s="354"/>
      <c r="BB44" s="354"/>
      <c r="BC44" s="354"/>
      <c r="BD44" s="348"/>
      <c r="BE44" s="348"/>
      <c r="BF44" s="334"/>
      <c r="BG44" s="364"/>
      <c r="BH44" s="1084" t="s">
        <v>858</v>
      </c>
      <c r="BI44" s="329"/>
      <c r="BJ44" s="334"/>
      <c r="BK44" s="334"/>
      <c r="BL44" s="334"/>
      <c r="BM44" s="334"/>
      <c r="BN44" s="334"/>
      <c r="BO44" s="334"/>
      <c r="BP44" s="369">
        <v>0.71875</v>
      </c>
      <c r="BQ44" s="334"/>
      <c r="BR44" s="334"/>
      <c r="BS44" s="334"/>
      <c r="BT44" s="334"/>
      <c r="BU44" s="334"/>
      <c r="BV44" s="545"/>
      <c r="BW44" s="932"/>
      <c r="BX44" s="593"/>
      <c r="CB44" s="334"/>
      <c r="CC44" s="331"/>
      <c r="CD44" s="331"/>
      <c r="CE44" s="331"/>
      <c r="CF44" s="381"/>
      <c r="CG44" s="332">
        <v>0.71875</v>
      </c>
      <c r="CH44" s="332"/>
      <c r="CI44" s="430"/>
      <c r="CJ44" s="430"/>
      <c r="CK44" s="430"/>
      <c r="CL44" s="430"/>
      <c r="CM44" s="587"/>
      <c r="CN44" s="587"/>
      <c r="CO44" s="587"/>
      <c r="CP44" s="594"/>
      <c r="CQ44" s="330"/>
      <c r="CR44" s="327"/>
      <c r="CS44" s="327"/>
      <c r="CW44" s="584"/>
      <c r="CX44" s="369">
        <v>0.71875</v>
      </c>
      <c r="CY44" s="1070"/>
      <c r="CZ44" s="1070"/>
      <c r="DA44" s="1070"/>
      <c r="DB44" s="1070"/>
      <c r="DC44" s="987"/>
      <c r="DD44" s="987"/>
      <c r="DE44" s="512"/>
      <c r="DF44" s="548"/>
      <c r="DG44" s="330"/>
      <c r="DH44" s="331"/>
      <c r="DI44" s="331"/>
      <c r="DJ44" s="331"/>
      <c r="DK44" s="331"/>
      <c r="DL44" s="381"/>
      <c r="DM44" s="332">
        <v>0.71875</v>
      </c>
      <c r="DN44" s="1070"/>
      <c r="DO44" s="1070"/>
      <c r="DP44" s="1070"/>
      <c r="DQ44" s="1070"/>
      <c r="DR44" s="987"/>
      <c r="DS44" s="987"/>
      <c r="DT44" s="512"/>
      <c r="DU44" s="548"/>
      <c r="DV44" s="329"/>
      <c r="DW44" s="334"/>
      <c r="DX44" s="334"/>
      <c r="DY44" s="331"/>
      <c r="DZ44" s="331"/>
      <c r="EA44" s="332"/>
      <c r="EB44" s="350"/>
      <c r="EC44" s="364"/>
      <c r="ED44" s="369">
        <v>0.71875</v>
      </c>
      <c r="EE44" s="347"/>
      <c r="EF44" s="350"/>
      <c r="EG44" s="350"/>
      <c r="EH44" s="350"/>
      <c r="EI44" s="334"/>
      <c r="EJ44" s="334"/>
      <c r="EK44" s="350"/>
      <c r="EL44" s="350"/>
      <c r="EM44" s="331"/>
      <c r="EN44" s="331"/>
      <c r="EO44" s="331"/>
      <c r="EP44" s="331"/>
      <c r="EQ44" s="331"/>
      <c r="ER44" s="381"/>
      <c r="ES44" s="330"/>
      <c r="ET44" s="1112"/>
      <c r="EU44" s="331"/>
      <c r="EV44" s="350"/>
      <c r="EW44" s="334"/>
      <c r="EX44" s="334"/>
      <c r="EY44" s="381"/>
      <c r="EZ44" s="327"/>
      <c r="FA44" s="327"/>
      <c r="FB44" s="327"/>
    </row>
    <row r="45" spans="1:158" s="336" customFormat="1" ht="13" customHeight="1" x14ac:dyDescent="0.2">
      <c r="M45" s="608"/>
      <c r="N45" s="608"/>
      <c r="O45" s="369">
        <v>0.72916666666666663</v>
      </c>
      <c r="P45" s="399"/>
      <c r="Q45" s="457"/>
      <c r="R45" s="457"/>
      <c r="S45" s="457"/>
      <c r="T45" s="457"/>
      <c r="U45" s="457"/>
      <c r="V45" s="457"/>
      <c r="W45" s="384"/>
      <c r="X45" s="1097"/>
      <c r="Y45" s="1097"/>
      <c r="Z45" s="348"/>
      <c r="AA45" s="348"/>
      <c r="AB45" s="457"/>
      <c r="AC45" s="457"/>
      <c r="AD45" s="457"/>
      <c r="AE45" s="384"/>
      <c r="AF45" s="329"/>
      <c r="AG45" s="334"/>
      <c r="AH45" s="334"/>
      <c r="AI45" s="384"/>
      <c r="AJ45" s="369">
        <v>0.72916666666666663</v>
      </c>
      <c r="AK45" s="1097"/>
      <c r="AL45" s="1097"/>
      <c r="AM45" s="334"/>
      <c r="AN45" s="334"/>
      <c r="AO45" s="457"/>
      <c r="AP45" s="334"/>
      <c r="AQ45" s="334"/>
      <c r="AR45" s="384"/>
      <c r="AS45" s="363"/>
      <c r="AT45" s="329"/>
      <c r="AU45" s="334"/>
      <c r="AV45" s="334"/>
      <c r="AW45" s="334"/>
      <c r="AX45" s="334"/>
      <c r="AY45" s="364"/>
      <c r="AZ45" s="369">
        <v>0.72916666666666663</v>
      </c>
      <c r="BA45" s="354"/>
      <c r="BB45" s="354"/>
      <c r="BC45" s="354"/>
      <c r="BD45" s="348"/>
      <c r="BE45" s="348"/>
      <c r="BF45" s="334"/>
      <c r="BG45" s="364"/>
      <c r="BH45" s="1084"/>
      <c r="BI45" s="595"/>
      <c r="BJ45" s="596"/>
      <c r="BK45" s="596"/>
      <c r="BL45" s="334"/>
      <c r="BM45" s="334"/>
      <c r="BN45" s="334"/>
      <c r="BO45" s="334"/>
      <c r="BP45" s="369">
        <v>0.72916666666666663</v>
      </c>
      <c r="BQ45" s="334"/>
      <c r="BR45" s="334"/>
      <c r="BS45" s="334"/>
      <c r="BT45" s="334"/>
      <c r="BU45" s="334"/>
      <c r="BV45" s="545"/>
      <c r="BW45" s="593"/>
      <c r="BX45" s="593"/>
      <c r="CB45" s="334"/>
      <c r="CC45" s="331"/>
      <c r="CD45" s="331"/>
      <c r="CE45" s="331"/>
      <c r="CF45" s="381"/>
      <c r="CG45" s="332">
        <v>0.72916666666666663</v>
      </c>
      <c r="CH45" s="332"/>
      <c r="CI45" s="430"/>
      <c r="CJ45" s="430"/>
      <c r="CK45" s="430"/>
      <c r="CL45" s="430"/>
      <c r="CM45" s="587"/>
      <c r="CN45" s="587"/>
      <c r="CO45" s="587"/>
      <c r="CP45" s="594"/>
      <c r="CQ45" s="330"/>
      <c r="CR45" s="327"/>
      <c r="CS45" s="327"/>
      <c r="CW45" s="404"/>
      <c r="CX45" s="369">
        <v>0.72916666666666663</v>
      </c>
      <c r="CY45" s="347"/>
      <c r="CZ45" s="347"/>
      <c r="DA45" s="347"/>
      <c r="DB45" s="496"/>
      <c r="DC45" s="987"/>
      <c r="DD45" s="987"/>
      <c r="DE45" s="512"/>
      <c r="DF45" s="548"/>
      <c r="DG45" s="330"/>
      <c r="DH45" s="331"/>
      <c r="DI45" s="331"/>
      <c r="DJ45" s="331"/>
      <c r="DK45" s="331"/>
      <c r="DL45" s="381"/>
      <c r="DM45" s="332">
        <v>0.72916666666666663</v>
      </c>
      <c r="DN45" s="347"/>
      <c r="DO45" s="347"/>
      <c r="DP45" s="347"/>
      <c r="DQ45" s="352"/>
      <c r="DR45" s="987"/>
      <c r="DS45" s="987"/>
      <c r="DT45" s="512"/>
      <c r="DU45" s="548"/>
      <c r="DV45" s="329"/>
      <c r="DW45" s="334"/>
      <c r="DX45" s="334"/>
      <c r="DY45" s="331"/>
      <c r="DZ45" s="331"/>
      <c r="EA45" s="332"/>
      <c r="EB45" s="350"/>
      <c r="EC45" s="364"/>
      <c r="ED45" s="369">
        <v>0.72916666666666663</v>
      </c>
      <c r="EE45" s="347"/>
      <c r="EF45" s="350"/>
      <c r="EG45" s="350"/>
      <c r="EH45" s="350"/>
      <c r="EI45" s="334"/>
      <c r="EJ45" s="334"/>
      <c r="EK45" s="350"/>
      <c r="EL45" s="350"/>
      <c r="EM45" s="331"/>
      <c r="EN45" s="331"/>
      <c r="EO45" s="331"/>
      <c r="EP45" s="331"/>
      <c r="EQ45" s="331"/>
      <c r="ER45" s="381"/>
      <c r="ES45" s="330"/>
      <c r="ET45" s="1112"/>
      <c r="EU45" s="331"/>
      <c r="EV45" s="350"/>
      <c r="EW45" s="334"/>
      <c r="EX45" s="334"/>
      <c r="EY45" s="381"/>
      <c r="EZ45" s="327"/>
      <c r="FA45" s="327"/>
      <c r="FB45" s="327"/>
    </row>
    <row r="46" spans="1:158" s="336" customFormat="1" ht="13" customHeight="1" x14ac:dyDescent="0.2">
      <c r="M46" s="608"/>
      <c r="N46" s="608"/>
      <c r="O46" s="369">
        <v>0.73958333333333337</v>
      </c>
      <c r="P46" s="329"/>
      <c r="Q46" s="334"/>
      <c r="R46" s="334"/>
      <c r="S46" s="334"/>
      <c r="T46" s="457"/>
      <c r="U46" s="457"/>
      <c r="V46" s="457"/>
      <c r="W46" s="384"/>
      <c r="X46" s="1097"/>
      <c r="Y46" s="1097"/>
      <c r="Z46" s="348"/>
      <c r="AA46" s="348"/>
      <c r="AB46" s="457"/>
      <c r="AC46" s="457"/>
      <c r="AD46" s="457"/>
      <c r="AE46" s="384"/>
      <c r="AF46" s="329"/>
      <c r="AG46" s="334"/>
      <c r="AH46" s="334"/>
      <c r="AI46" s="384"/>
      <c r="AJ46" s="369">
        <v>0.73958333333333337</v>
      </c>
      <c r="AK46" s="1097"/>
      <c r="AL46" s="1097"/>
      <c r="AM46" s="334"/>
      <c r="AN46" s="334"/>
      <c r="AO46" s="457"/>
      <c r="AP46" s="334"/>
      <c r="AQ46" s="334"/>
      <c r="AR46" s="384"/>
      <c r="AS46" s="363"/>
      <c r="AT46" s="329"/>
      <c r="AU46" s="334"/>
      <c r="AV46" s="334"/>
      <c r="AW46" s="334"/>
      <c r="AX46" s="334"/>
      <c r="AY46" s="364"/>
      <c r="AZ46" s="369">
        <v>0.73958333333333337</v>
      </c>
      <c r="BA46" s="354"/>
      <c r="BB46" s="354"/>
      <c r="BC46" s="354"/>
      <c r="BD46" s="348"/>
      <c r="BE46" s="348"/>
      <c r="BF46" s="334"/>
      <c r="BG46" s="364"/>
      <c r="BH46" s="1084"/>
      <c r="BI46" s="595"/>
      <c r="BJ46" s="596"/>
      <c r="BK46" s="596"/>
      <c r="BL46" s="334"/>
      <c r="BM46" s="334"/>
      <c r="BN46" s="334"/>
      <c r="BO46" s="334"/>
      <c r="BP46" s="369">
        <v>0.73958333333333337</v>
      </c>
      <c r="BQ46" s="334"/>
      <c r="BR46" s="334"/>
      <c r="BS46" s="334"/>
      <c r="BT46" s="334"/>
      <c r="BU46" s="334"/>
      <c r="BV46" s="365"/>
      <c r="BW46" s="364"/>
      <c r="BX46" s="1100" t="s">
        <v>858</v>
      </c>
      <c r="CB46" s="334"/>
      <c r="CC46" s="334"/>
      <c r="CD46" s="334"/>
      <c r="CE46" s="334"/>
      <c r="CF46" s="364"/>
      <c r="CG46" s="332">
        <v>0.73958333333333337</v>
      </c>
      <c r="CH46" s="332"/>
      <c r="CI46" s="430"/>
      <c r="CJ46" s="430"/>
      <c r="CK46" s="430"/>
      <c r="CL46" s="430"/>
      <c r="CM46" s="587"/>
      <c r="CN46" s="587"/>
      <c r="CO46" s="587"/>
      <c r="CP46" s="1084" t="s">
        <v>858</v>
      </c>
      <c r="CQ46" s="329"/>
      <c r="CX46" s="369">
        <v>0.73958333333333337</v>
      </c>
      <c r="CY46" s="334"/>
      <c r="CZ46" s="334"/>
      <c r="DA46" s="334"/>
      <c r="DB46" s="334"/>
      <c r="DC46" s="334"/>
      <c r="DD46" s="987"/>
      <c r="DE46" s="512"/>
      <c r="DF46" s="1084" t="s">
        <v>858</v>
      </c>
      <c r="DG46" s="329"/>
      <c r="DH46" s="334"/>
      <c r="DI46" s="334"/>
      <c r="DJ46" s="334"/>
      <c r="DK46" s="334"/>
      <c r="DL46" s="364"/>
      <c r="DM46" s="332">
        <v>0.73958333333333337</v>
      </c>
      <c r="DN46" s="347"/>
      <c r="DO46" s="347"/>
      <c r="DP46" s="347"/>
      <c r="DQ46" s="352"/>
      <c r="DR46" s="987"/>
      <c r="DS46" s="987"/>
      <c r="DT46" s="512"/>
      <c r="DU46" s="548"/>
      <c r="DV46" s="329"/>
      <c r="DW46" s="334"/>
      <c r="DX46" s="334"/>
      <c r="DY46" s="334"/>
      <c r="DZ46" s="334"/>
      <c r="EA46" s="334"/>
      <c r="EB46" s="350"/>
      <c r="EC46" s="364"/>
      <c r="ED46" s="369">
        <v>0.73958333333333337</v>
      </c>
      <c r="EE46" s="347"/>
      <c r="EF46" s="350"/>
      <c r="EG46" s="350"/>
      <c r="EH46" s="350"/>
      <c r="EI46" s="350"/>
      <c r="EJ46" s="334"/>
      <c r="EK46" s="350"/>
      <c r="EL46" s="350"/>
      <c r="EM46" s="334"/>
      <c r="EN46" s="334"/>
      <c r="EO46" s="334"/>
      <c r="EP46" s="334"/>
      <c r="EQ46" s="334"/>
      <c r="ER46" s="364"/>
      <c r="ES46" s="329"/>
      <c r="ET46" s="1112"/>
      <c r="EU46" s="334"/>
      <c r="EV46" s="350"/>
      <c r="EW46" s="350"/>
      <c r="EX46" s="334"/>
      <c r="EY46" s="364"/>
    </row>
    <row r="47" spans="1:158" s="336" customFormat="1" ht="12.75" customHeight="1" thickBot="1" x14ac:dyDescent="0.25">
      <c r="M47" s="608"/>
      <c r="N47" s="608"/>
      <c r="O47" s="369">
        <v>0.75</v>
      </c>
      <c r="P47" s="330"/>
      <c r="Q47" s="331"/>
      <c r="R47" s="331"/>
      <c r="S47" s="331"/>
      <c r="T47" s="331"/>
      <c r="U47" s="331"/>
      <c r="V47" s="331"/>
      <c r="W47" s="381"/>
      <c r="X47" s="1098"/>
      <c r="Y47" s="1098"/>
      <c r="Z47" s="335"/>
      <c r="AA47" s="335"/>
      <c r="AB47" s="331"/>
      <c r="AC47" s="331"/>
      <c r="AD47" s="331"/>
      <c r="AE47" s="381"/>
      <c r="AF47" s="329"/>
      <c r="AG47" s="334"/>
      <c r="AH47" s="334"/>
      <c r="AI47" s="381"/>
      <c r="AJ47" s="369">
        <v>0.75</v>
      </c>
      <c r="AK47" s="1098"/>
      <c r="AL47" s="1098"/>
      <c r="AM47" s="331"/>
      <c r="AN47" s="331"/>
      <c r="AO47" s="331"/>
      <c r="AP47" s="334"/>
      <c r="AQ47" s="334"/>
      <c r="AR47" s="381"/>
      <c r="AS47" s="369"/>
      <c r="AT47" s="329"/>
      <c r="AU47" s="334"/>
      <c r="AV47" s="334"/>
      <c r="AW47" s="334"/>
      <c r="AX47" s="334"/>
      <c r="AY47" s="364"/>
      <c r="AZ47" s="369">
        <v>0.75</v>
      </c>
      <c r="BA47" s="354"/>
      <c r="BB47" s="354"/>
      <c r="BC47" s="354"/>
      <c r="BD47" s="348"/>
      <c r="BE47" s="348"/>
      <c r="BF47" s="334"/>
      <c r="BG47" s="364"/>
      <c r="BH47" s="1084"/>
      <c r="BI47" s="329"/>
      <c r="BJ47" s="334"/>
      <c r="BK47" s="334"/>
      <c r="BL47" s="334"/>
      <c r="BM47" s="334"/>
      <c r="BN47" s="334"/>
      <c r="BO47" s="334"/>
      <c r="BP47" s="369">
        <v>0.75</v>
      </c>
      <c r="BQ47" s="334"/>
      <c r="BR47" s="334"/>
      <c r="BS47" s="334"/>
      <c r="BT47" s="334"/>
      <c r="BU47" s="334"/>
      <c r="BV47" s="458"/>
      <c r="BW47" s="364"/>
      <c r="BX47" s="1100"/>
      <c r="CB47" s="334"/>
      <c r="CC47" s="334"/>
      <c r="CD47" s="334"/>
      <c r="CE47" s="334"/>
      <c r="CF47" s="364"/>
      <c r="CG47" s="332">
        <v>0.75</v>
      </c>
      <c r="CH47" s="332"/>
      <c r="CI47" s="430"/>
      <c r="CJ47" s="430"/>
      <c r="CK47" s="430"/>
      <c r="CL47" s="430"/>
      <c r="CM47" s="587"/>
      <c r="CN47" s="587"/>
      <c r="CO47" s="587"/>
      <c r="CP47" s="1084"/>
      <c r="CQ47" s="329"/>
      <c r="CX47" s="369">
        <v>0.75</v>
      </c>
      <c r="CY47" s="334"/>
      <c r="CZ47" s="334"/>
      <c r="DA47" s="334"/>
      <c r="DB47" s="334"/>
      <c r="DC47" s="987"/>
      <c r="DD47" s="987"/>
      <c r="DE47" s="512"/>
      <c r="DF47" s="1084"/>
      <c r="DG47" s="329"/>
      <c r="DH47" s="334"/>
      <c r="DI47" s="334"/>
      <c r="DJ47" s="334"/>
      <c r="DK47" s="334"/>
      <c r="DL47" s="364"/>
      <c r="DM47" s="332">
        <v>0.75</v>
      </c>
      <c r="DN47" s="347"/>
      <c r="DO47" s="347"/>
      <c r="DP47" s="347"/>
      <c r="DQ47" s="352"/>
      <c r="DR47" s="987"/>
      <c r="DS47" s="987"/>
      <c r="DT47" s="512"/>
      <c r="DU47" s="548"/>
      <c r="DV47" s="329"/>
      <c r="DW47" s="334"/>
      <c r="DX47" s="334"/>
      <c r="DY47" s="334"/>
      <c r="DZ47" s="334"/>
      <c r="EA47" s="332"/>
      <c r="EB47" s="350"/>
      <c r="EC47" s="364"/>
      <c r="ED47" s="369">
        <v>0.75</v>
      </c>
      <c r="EE47" s="347"/>
      <c r="EF47" s="350"/>
      <c r="EG47" s="350"/>
      <c r="EH47" s="350"/>
      <c r="EI47" s="350"/>
      <c r="EJ47" s="334"/>
      <c r="EK47" s="350"/>
      <c r="EL47" s="350"/>
      <c r="EM47" s="334"/>
      <c r="EN47" s="334"/>
      <c r="EO47" s="334"/>
      <c r="EP47" s="334"/>
      <c r="EQ47" s="334"/>
      <c r="ER47" s="364"/>
      <c r="ES47" s="329"/>
      <c r="ET47" s="1112"/>
      <c r="EU47" s="334"/>
      <c r="EV47" s="350"/>
      <c r="EW47" s="350"/>
      <c r="EX47" s="334"/>
      <c r="EY47" s="364"/>
    </row>
    <row r="48" spans="1:158" s="336" customFormat="1" ht="13" customHeight="1" x14ac:dyDescent="0.2">
      <c r="M48" s="608"/>
      <c r="N48" s="608"/>
      <c r="O48" s="369">
        <v>0.76041666666666663</v>
      </c>
      <c r="P48" s="329"/>
      <c r="Q48" s="334"/>
      <c r="R48" s="334"/>
      <c r="S48" s="334"/>
      <c r="T48" s="331"/>
      <c r="U48" s="331"/>
      <c r="V48" s="331"/>
      <c r="W48" s="381"/>
      <c r="X48" s="659"/>
      <c r="Y48" s="372"/>
      <c r="Z48" s="331"/>
      <c r="AA48" s="331"/>
      <c r="AB48" s="331"/>
      <c r="AC48" s="331"/>
      <c r="AD48" s="331"/>
      <c r="AE48" s="381"/>
      <c r="AF48" s="329"/>
      <c r="AG48" s="334"/>
      <c r="AH48" s="334"/>
      <c r="AI48" s="381"/>
      <c r="AJ48" s="369">
        <v>0.76041666666666663</v>
      </c>
      <c r="AK48" s="331"/>
      <c r="AL48" s="331"/>
      <c r="AM48" s="331"/>
      <c r="AN48" s="331"/>
      <c r="AO48" s="331"/>
      <c r="AP48" s="331"/>
      <c r="AQ48" s="331"/>
      <c r="AR48" s="381"/>
      <c r="AS48" s="369"/>
      <c r="AT48" s="329"/>
      <c r="AU48" s="334"/>
      <c r="AV48" s="334"/>
      <c r="AW48" s="334"/>
      <c r="AX48" s="334"/>
      <c r="AY48" s="364"/>
      <c r="AZ48" s="369">
        <v>0.76041666666666663</v>
      </c>
      <c r="BA48" s="374"/>
      <c r="BB48" s="374"/>
      <c r="BC48" s="354"/>
      <c r="BD48" s="348"/>
      <c r="BE48" s="348"/>
      <c r="BF48" s="334"/>
      <c r="BG48" s="364"/>
      <c r="BH48" s="1084"/>
      <c r="BI48" s="329"/>
      <c r="BJ48" s="334"/>
      <c r="BK48" s="334"/>
      <c r="BL48" s="334"/>
      <c r="BM48" s="334"/>
      <c r="BN48" s="334"/>
      <c r="BO48" s="334"/>
      <c r="BP48" s="369">
        <v>0.76041666666666663</v>
      </c>
      <c r="BQ48" s="332"/>
      <c r="BR48" s="332"/>
      <c r="BS48" s="334"/>
      <c r="BT48" s="334"/>
      <c r="BU48" s="334"/>
      <c r="BV48" s="458"/>
      <c r="BW48" s="364"/>
      <c r="BX48" s="1100"/>
      <c r="CB48" s="334"/>
      <c r="CC48" s="334"/>
      <c r="CD48" s="334"/>
      <c r="CE48" s="334"/>
      <c r="CF48" s="364"/>
      <c r="CG48" s="332">
        <v>0.76041666666666663</v>
      </c>
      <c r="CH48" s="332"/>
      <c r="CI48" s="430"/>
      <c r="CJ48" s="430"/>
      <c r="CK48" s="430"/>
      <c r="CL48" s="430"/>
      <c r="CM48" s="587"/>
      <c r="CN48" s="587"/>
      <c r="CO48" s="587"/>
      <c r="CP48" s="1084"/>
      <c r="CQ48" s="329"/>
      <c r="CX48" s="369">
        <v>0.76041666666666663</v>
      </c>
      <c r="CY48" s="334"/>
      <c r="CZ48" s="334"/>
      <c r="DA48" s="334"/>
      <c r="DB48" s="334"/>
      <c r="DC48" s="987"/>
      <c r="DD48" s="987"/>
      <c r="DE48" s="512"/>
      <c r="DF48" s="1084"/>
      <c r="DG48" s="329"/>
      <c r="DH48" s="334"/>
      <c r="DI48" s="334"/>
      <c r="DJ48" s="334"/>
      <c r="DK48" s="334"/>
      <c r="DL48" s="364"/>
      <c r="DM48" s="332">
        <v>0.76041666666666663</v>
      </c>
      <c r="DN48" s="347"/>
      <c r="DO48" s="347"/>
      <c r="DP48" s="347"/>
      <c r="DQ48" s="987"/>
      <c r="DR48" s="987"/>
      <c r="DS48" s="987"/>
      <c r="DT48" s="512"/>
      <c r="DU48" s="548"/>
      <c r="DV48" s="329"/>
      <c r="DW48" s="334"/>
      <c r="DX48" s="334"/>
      <c r="DY48" s="334"/>
      <c r="DZ48" s="334"/>
      <c r="EA48" s="332"/>
      <c r="EB48" s="350"/>
      <c r="EC48" s="364"/>
      <c r="ED48" s="369">
        <v>0.76041666666666663</v>
      </c>
      <c r="EE48" s="350"/>
      <c r="EF48" s="350"/>
      <c r="EG48" s="350"/>
      <c r="EH48" s="350"/>
      <c r="EI48" s="350"/>
      <c r="EJ48" s="350"/>
      <c r="EK48" s="350"/>
      <c r="EL48" s="350"/>
      <c r="EM48" s="334"/>
      <c r="EN48" s="334"/>
      <c r="EO48" s="334"/>
      <c r="EP48" s="334"/>
      <c r="EQ48" s="334"/>
      <c r="ER48" s="364"/>
      <c r="ES48" s="329"/>
      <c r="ET48" s="354"/>
      <c r="EU48" s="334"/>
      <c r="EV48" s="334"/>
      <c r="EW48" s="334"/>
      <c r="EX48" s="334"/>
      <c r="EY48" s="364"/>
    </row>
    <row r="49" spans="2:155" s="336" customFormat="1" ht="13" customHeight="1" x14ac:dyDescent="0.2">
      <c r="M49" s="608"/>
      <c r="N49" s="608"/>
      <c r="O49" s="369">
        <v>0.77083333333333337</v>
      </c>
      <c r="P49" s="330"/>
      <c r="Q49" s="331"/>
      <c r="R49" s="331"/>
      <c r="S49" s="331"/>
      <c r="T49" s="331"/>
      <c r="U49" s="331"/>
      <c r="V49" s="331"/>
      <c r="W49" s="381"/>
      <c r="X49" s="659"/>
      <c r="Y49" s="372"/>
      <c r="Z49" s="331"/>
      <c r="AA49" s="331"/>
      <c r="AB49" s="331"/>
      <c r="AC49" s="331"/>
      <c r="AD49" s="331"/>
      <c r="AE49" s="381"/>
      <c r="AF49" s="329"/>
      <c r="AG49" s="334"/>
      <c r="AH49" s="334"/>
      <c r="AI49" s="381"/>
      <c r="AJ49" s="369">
        <v>0.77083333333333337</v>
      </c>
      <c r="AK49" s="331"/>
      <c r="AL49" s="331"/>
      <c r="AM49" s="331"/>
      <c r="AN49" s="331"/>
      <c r="AO49" s="331"/>
      <c r="AP49" s="331"/>
      <c r="AQ49" s="331"/>
      <c r="AR49" s="381"/>
      <c r="AS49" s="369"/>
      <c r="AT49" s="329"/>
      <c r="AU49" s="334"/>
      <c r="AV49" s="334"/>
      <c r="AW49" s="334"/>
      <c r="AX49" s="334"/>
      <c r="AY49" s="364"/>
      <c r="AZ49" s="369">
        <v>0.77083333333333337</v>
      </c>
      <c r="BA49" s="374"/>
      <c r="BB49" s="374"/>
      <c r="BC49" s="354"/>
      <c r="BD49" s="348"/>
      <c r="BE49" s="348"/>
      <c r="BF49" s="334"/>
      <c r="BG49" s="364"/>
      <c r="BH49" s="1084"/>
      <c r="BI49" s="329"/>
      <c r="BJ49" s="334"/>
      <c r="BK49" s="334"/>
      <c r="BL49" s="334"/>
      <c r="BM49" s="334"/>
      <c r="BN49" s="334"/>
      <c r="BO49" s="334"/>
      <c r="BP49" s="369">
        <v>0.77083333333333337</v>
      </c>
      <c r="BQ49" s="332"/>
      <c r="BR49" s="332"/>
      <c r="BS49" s="334"/>
      <c r="BT49" s="334"/>
      <c r="BU49" s="334"/>
      <c r="BV49" s="458"/>
      <c r="BW49" s="364"/>
      <c r="BX49" s="1100"/>
      <c r="CB49" s="334"/>
      <c r="CC49" s="334"/>
      <c r="CD49" s="334"/>
      <c r="CE49" s="334"/>
      <c r="CF49" s="364"/>
      <c r="CG49" s="332">
        <v>0.77083333333333337</v>
      </c>
      <c r="CH49" s="332"/>
      <c r="CI49" s="430"/>
      <c r="CJ49" s="430"/>
      <c r="CK49" s="430"/>
      <c r="CL49" s="430"/>
      <c r="CM49" s="587"/>
      <c r="CN49" s="587"/>
      <c r="CO49" s="587"/>
      <c r="CP49" s="1084"/>
      <c r="CQ49" s="329"/>
      <c r="CX49" s="369">
        <v>0.77083333333333337</v>
      </c>
      <c r="CY49" s="334"/>
      <c r="CZ49" s="334"/>
      <c r="DA49" s="334"/>
      <c r="DB49" s="334"/>
      <c r="DC49" s="987"/>
      <c r="DD49" s="987"/>
      <c r="DE49" s="512"/>
      <c r="DF49" s="1084"/>
      <c r="DG49" s="329"/>
      <c r="DH49" s="334"/>
      <c r="DI49" s="334"/>
      <c r="DJ49" s="334"/>
      <c r="DK49" s="334"/>
      <c r="DL49" s="364"/>
      <c r="DM49" s="332">
        <v>0.77083333333333337</v>
      </c>
      <c r="DN49" s="347"/>
      <c r="DO49" s="347"/>
      <c r="DP49" s="347"/>
      <c r="DQ49" s="987"/>
      <c r="DR49" s="987"/>
      <c r="DS49" s="987"/>
      <c r="DT49" s="512"/>
      <c r="DU49" s="548"/>
      <c r="DV49" s="329"/>
      <c r="DW49" s="334"/>
      <c r="DX49" s="334"/>
      <c r="DY49" s="334"/>
      <c r="DZ49" s="334"/>
      <c r="EA49" s="332"/>
      <c r="EB49" s="350"/>
      <c r="EC49" s="364"/>
      <c r="ED49" s="369">
        <v>0.77083333333333337</v>
      </c>
      <c r="EE49" s="350"/>
      <c r="EF49" s="350"/>
      <c r="EG49" s="350"/>
      <c r="EH49" s="350"/>
      <c r="EI49" s="350"/>
      <c r="EJ49" s="350"/>
      <c r="EK49" s="350"/>
      <c r="EL49" s="350"/>
      <c r="EM49" s="334"/>
      <c r="EN49" s="334"/>
      <c r="EO49" s="334"/>
      <c r="EP49" s="334"/>
      <c r="EQ49" s="334"/>
      <c r="ER49" s="364"/>
      <c r="ES49" s="329"/>
      <c r="ET49" s="354"/>
      <c r="EU49" s="334"/>
      <c r="EV49" s="334"/>
      <c r="EW49" s="334"/>
      <c r="EX49" s="334"/>
      <c r="EY49" s="364"/>
    </row>
    <row r="50" spans="2:155" s="336" customFormat="1" ht="13" customHeight="1" x14ac:dyDescent="0.2">
      <c r="M50" s="608"/>
      <c r="N50" s="608"/>
      <c r="O50" s="369">
        <v>0.78125</v>
      </c>
      <c r="P50" s="330"/>
      <c r="Q50" s="331"/>
      <c r="R50" s="331"/>
      <c r="S50" s="331"/>
      <c r="T50" s="331"/>
      <c r="U50" s="331"/>
      <c r="V50" s="331"/>
      <c r="W50" s="381"/>
      <c r="X50" s="659"/>
      <c r="Y50" s="372"/>
      <c r="Z50" s="331"/>
      <c r="AA50" s="331"/>
      <c r="AB50" s="331"/>
      <c r="AC50" s="331"/>
      <c r="AD50" s="331"/>
      <c r="AE50" s="381"/>
      <c r="AF50" s="329"/>
      <c r="AG50" s="334"/>
      <c r="AH50" s="334"/>
      <c r="AI50" s="381"/>
      <c r="AJ50" s="369">
        <v>0.78125</v>
      </c>
      <c r="AK50" s="331"/>
      <c r="AL50" s="331"/>
      <c r="AM50" s="331"/>
      <c r="AN50" s="331"/>
      <c r="AO50" s="331"/>
      <c r="AP50" s="331"/>
      <c r="AQ50" s="331"/>
      <c r="AR50" s="381"/>
      <c r="AS50" s="369"/>
      <c r="AT50" s="329"/>
      <c r="AU50" s="334"/>
      <c r="AV50" s="334"/>
      <c r="AW50" s="334"/>
      <c r="AX50" s="334"/>
      <c r="AY50" s="364"/>
      <c r="AZ50" s="369">
        <v>0.78125</v>
      </c>
      <c r="BA50" s="374"/>
      <c r="BB50" s="374"/>
      <c r="BC50" s="354"/>
      <c r="BD50" s="348"/>
      <c r="BE50" s="348"/>
      <c r="BF50" s="334"/>
      <c r="BG50" s="364"/>
      <c r="BH50" s="1084"/>
      <c r="BI50" s="329"/>
      <c r="BJ50" s="334"/>
      <c r="BK50" s="334"/>
      <c r="BL50" s="334"/>
      <c r="BM50" s="334"/>
      <c r="BN50" s="334"/>
      <c r="BO50" s="334"/>
      <c r="BP50" s="369">
        <v>0.78125</v>
      </c>
      <c r="BQ50" s="332"/>
      <c r="BR50" s="332"/>
      <c r="BS50" s="334"/>
      <c r="BT50" s="334"/>
      <c r="BU50" s="334"/>
      <c r="BV50" s="903"/>
      <c r="BW50" s="364"/>
      <c r="BX50" s="1100"/>
      <c r="BY50" s="329"/>
      <c r="BZ50" s="334"/>
      <c r="CA50" s="334"/>
      <c r="CB50" s="334"/>
      <c r="CC50" s="334"/>
      <c r="CD50" s="334"/>
      <c r="CE50" s="334"/>
      <c r="CF50" s="364"/>
      <c r="CG50" s="332">
        <v>0.78125</v>
      </c>
      <c r="CH50" s="332"/>
      <c r="CP50" s="1084"/>
      <c r="CQ50" s="329"/>
      <c r="CX50" s="369">
        <v>0.78125</v>
      </c>
      <c r="CY50" s="334"/>
      <c r="CZ50" s="334"/>
      <c r="DA50" s="334"/>
      <c r="DB50" s="354"/>
      <c r="DC50" s="354"/>
      <c r="DD50" s="354"/>
      <c r="DE50" s="394"/>
      <c r="DF50" s="1084"/>
      <c r="DG50" s="329"/>
      <c r="DH50" s="334"/>
      <c r="DI50" s="334"/>
      <c r="DJ50" s="334"/>
      <c r="DK50" s="334"/>
      <c r="DL50" s="364"/>
      <c r="DM50" s="332">
        <v>0.78125</v>
      </c>
      <c r="DN50" s="334"/>
      <c r="DO50" s="334"/>
      <c r="DP50" s="334"/>
      <c r="DQ50" s="334"/>
      <c r="DR50" s="334"/>
      <c r="DS50" s="334"/>
      <c r="DT50" s="364"/>
      <c r="DU50" s="548"/>
      <c r="DV50" s="329"/>
      <c r="DW50" s="334"/>
      <c r="DX50" s="334"/>
      <c r="DY50" s="334"/>
      <c r="DZ50" s="334"/>
      <c r="EA50" s="332"/>
      <c r="EB50" s="334"/>
      <c r="EC50" s="364"/>
      <c r="ED50" s="369">
        <v>0.78125</v>
      </c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64"/>
      <c r="ES50" s="329"/>
      <c r="ET50" s="354"/>
      <c r="EU50" s="334"/>
      <c r="EV50" s="334"/>
      <c r="EW50" s="334"/>
      <c r="EX50" s="334"/>
      <c r="EY50" s="364"/>
    </row>
    <row r="51" spans="2:155" s="336" customFormat="1" ht="13" customHeight="1" thickBot="1" x14ac:dyDescent="0.25">
      <c r="M51" s="608"/>
      <c r="N51" s="608"/>
      <c r="O51" s="369">
        <v>0.79166666666666663</v>
      </c>
      <c r="P51" s="667"/>
      <c r="Q51" s="597"/>
      <c r="R51" s="597"/>
      <c r="S51" s="597"/>
      <c r="T51" s="597"/>
      <c r="U51" s="597"/>
      <c r="V51" s="597"/>
      <c r="W51" s="598"/>
      <c r="X51" s="661"/>
      <c r="Y51" s="662"/>
      <c r="Z51" s="597"/>
      <c r="AA51" s="597"/>
      <c r="AB51" s="597"/>
      <c r="AC51" s="597"/>
      <c r="AD51" s="597"/>
      <c r="AE51" s="598"/>
      <c r="AF51" s="406"/>
      <c r="AG51" s="405"/>
      <c r="AH51" s="405"/>
      <c r="AI51" s="598"/>
      <c r="AJ51" s="407">
        <v>0.79166666666666663</v>
      </c>
      <c r="AK51" s="597"/>
      <c r="AL51" s="597"/>
      <c r="AM51" s="597"/>
      <c r="AN51" s="597"/>
      <c r="AO51" s="597"/>
      <c r="AP51" s="597"/>
      <c r="AQ51" s="597"/>
      <c r="AR51" s="598"/>
      <c r="AS51" s="369"/>
      <c r="AT51" s="406"/>
      <c r="AU51" s="405"/>
      <c r="AV51" s="405"/>
      <c r="AW51" s="405"/>
      <c r="AX51" s="405"/>
      <c r="AY51" s="408"/>
      <c r="AZ51" s="407">
        <v>0.79166666666666663</v>
      </c>
      <c r="BA51" s="599"/>
      <c r="BB51" s="599"/>
      <c r="BC51" s="600"/>
      <c r="BD51" s="601"/>
      <c r="BE51" s="601"/>
      <c r="BF51" s="405"/>
      <c r="BG51" s="408"/>
      <c r="BH51" s="1085"/>
      <c r="BI51" s="406"/>
      <c r="BJ51" s="405"/>
      <c r="BK51" s="405"/>
      <c r="BL51" s="405"/>
      <c r="BM51" s="405"/>
      <c r="BN51" s="405"/>
      <c r="BO51" s="405"/>
      <c r="BP51" s="407">
        <v>0.79166666666666663</v>
      </c>
      <c r="BQ51" s="524"/>
      <c r="BR51" s="524"/>
      <c r="BS51" s="405"/>
      <c r="BT51" s="405"/>
      <c r="BU51" s="405"/>
      <c r="BV51" s="902"/>
      <c r="BW51" s="408"/>
      <c r="BX51" s="1101"/>
      <c r="BY51" s="406"/>
      <c r="BZ51" s="405"/>
      <c r="CA51" s="405"/>
      <c r="CB51" s="405"/>
      <c r="CC51" s="405"/>
      <c r="CD51" s="405"/>
      <c r="CE51" s="405"/>
      <c r="CF51" s="408"/>
      <c r="CG51" s="407">
        <v>0.79166666666666663</v>
      </c>
      <c r="CH51" s="524"/>
      <c r="CI51" s="405"/>
      <c r="CJ51" s="405"/>
      <c r="CK51" s="405"/>
      <c r="CL51" s="405"/>
      <c r="CM51" s="405"/>
      <c r="CN51" s="405"/>
      <c r="CO51" s="405"/>
      <c r="CP51" s="1084"/>
      <c r="CQ51" s="406"/>
      <c r="CR51" s="405"/>
      <c r="CS51" s="405"/>
      <c r="CT51" s="405"/>
      <c r="CU51" s="405"/>
      <c r="CV51" s="405"/>
      <c r="CW51" s="405"/>
      <c r="CX51" s="407">
        <v>0.79166666666666663</v>
      </c>
      <c r="CY51" s="405"/>
      <c r="CZ51" s="405"/>
      <c r="DA51" s="405"/>
      <c r="DB51" s="405"/>
      <c r="DC51" s="405"/>
      <c r="DD51" s="405"/>
      <c r="DE51" s="408"/>
      <c r="DF51" s="1085"/>
      <c r="DG51" s="406"/>
      <c r="DH51" s="405"/>
      <c r="DI51" s="405"/>
      <c r="DJ51" s="405"/>
      <c r="DK51" s="405"/>
      <c r="DL51" s="408"/>
      <c r="DM51" s="524">
        <v>0.79166666666666663</v>
      </c>
      <c r="DN51" s="405"/>
      <c r="DO51" s="405"/>
      <c r="DP51" s="405"/>
      <c r="DQ51" s="405"/>
      <c r="DR51" s="405"/>
      <c r="DS51" s="405"/>
      <c r="DT51" s="408"/>
      <c r="DU51" s="716"/>
      <c r="DV51" s="406"/>
      <c r="DW51" s="405"/>
      <c r="DX51" s="405"/>
      <c r="DY51" s="405"/>
      <c r="DZ51" s="405"/>
      <c r="EA51" s="524"/>
      <c r="EB51" s="405"/>
      <c r="EC51" s="408"/>
      <c r="ED51" s="407">
        <v>0.79166666666666663</v>
      </c>
      <c r="EE51" s="405"/>
      <c r="EF51" s="405"/>
      <c r="EG51" s="405"/>
      <c r="EH51" s="405"/>
      <c r="EI51" s="405"/>
      <c r="EJ51" s="405"/>
      <c r="EK51" s="405"/>
      <c r="EL51" s="405"/>
      <c r="EM51" s="405"/>
      <c r="EN51" s="405"/>
      <c r="EO51" s="405"/>
      <c r="EP51" s="405"/>
      <c r="EQ51" s="405"/>
      <c r="ER51" s="408"/>
      <c r="ES51" s="406"/>
      <c r="ET51" s="600"/>
      <c r="EU51" s="405"/>
      <c r="EV51" s="405"/>
      <c r="EW51" s="405"/>
      <c r="EX51" s="405"/>
      <c r="EY51" s="408"/>
    </row>
    <row r="52" spans="2:155" ht="13" customHeight="1" x14ac:dyDescent="0.15">
      <c r="S52" s="167"/>
      <c r="Z52" s="162" t="s">
        <v>872</v>
      </c>
      <c r="ET52" s="178"/>
    </row>
    <row r="53" spans="2:155" ht="12" x14ac:dyDescent="0.15">
      <c r="B53" s="162" t="s">
        <v>626</v>
      </c>
      <c r="S53" s="167"/>
      <c r="X53" s="167"/>
      <c r="AI53" s="167"/>
      <c r="AJ53" s="166"/>
      <c r="BR53" s="304"/>
      <c r="BU53" s="304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T53" s="178"/>
    </row>
    <row r="54" spans="2:155" ht="13" customHeight="1" x14ac:dyDescent="0.2">
      <c r="B54" s="162" t="s">
        <v>627</v>
      </c>
      <c r="S54" s="167"/>
      <c r="X54" s="167"/>
      <c r="AI54" s="167"/>
      <c r="AJ54" s="166"/>
      <c r="AS54" s="167"/>
      <c r="AT54" s="166"/>
      <c r="AU54" s="166"/>
      <c r="AV54" s="166"/>
      <c r="AW54" s="175"/>
      <c r="AX54" s="253"/>
      <c r="BB54" s="166"/>
      <c r="BC54" s="303"/>
      <c r="BD54" s="166"/>
      <c r="BR54" s="304"/>
      <c r="BU54" s="304"/>
      <c r="DW54" s="259"/>
      <c r="ED54" s="166"/>
      <c r="EE54" s="1083"/>
      <c r="EF54" s="220"/>
      <c r="EG54" s="220"/>
      <c r="EH54" s="1083"/>
      <c r="EI54" s="1083"/>
      <c r="EJ54" s="1083"/>
      <c r="EK54" s="1083"/>
      <c r="EL54" s="1083"/>
      <c r="EM54" s="1083"/>
      <c r="EN54" s="220"/>
      <c r="EO54" s="220"/>
      <c r="EP54" s="166"/>
      <c r="ET54" s="178"/>
    </row>
    <row r="55" spans="2:155" ht="13" customHeight="1" x14ac:dyDescent="0.2">
      <c r="B55" s="162" t="s">
        <v>628</v>
      </c>
      <c r="P55" s="166"/>
      <c r="Q55" s="166"/>
      <c r="R55" s="166"/>
      <c r="S55" s="166"/>
      <c r="T55" s="166"/>
      <c r="U55" s="166"/>
      <c r="V55" s="166"/>
      <c r="W55" s="166"/>
      <c r="X55" s="167"/>
      <c r="AI55" s="167"/>
      <c r="AJ55" s="166"/>
      <c r="AS55" s="167"/>
      <c r="AT55" s="166"/>
      <c r="AU55" s="166"/>
      <c r="AV55" s="166"/>
      <c r="AW55" s="175"/>
      <c r="AX55" s="253"/>
      <c r="BB55" s="166"/>
      <c r="BC55" s="303"/>
      <c r="BD55" s="166"/>
      <c r="BR55" s="304"/>
      <c r="BS55" s="257"/>
      <c r="BT55" s="257"/>
      <c r="BU55" s="304"/>
      <c r="CN55" s="166"/>
      <c r="CO55" s="166"/>
      <c r="CP55" s="166"/>
      <c r="DW55" s="259"/>
      <c r="ED55" s="166"/>
      <c r="EE55" s="1083"/>
      <c r="EF55" s="220"/>
      <c r="EG55" s="220"/>
      <c r="EH55" s="1083"/>
      <c r="EI55" s="1083"/>
      <c r="EJ55" s="1083"/>
      <c r="EK55" s="1083"/>
      <c r="EL55" s="1083"/>
      <c r="EM55" s="1083"/>
      <c r="EN55" s="220"/>
      <c r="EO55" s="220"/>
      <c r="EP55" s="166"/>
      <c r="ET55" s="178"/>
    </row>
    <row r="56" spans="2:155" ht="13" customHeight="1" x14ac:dyDescent="0.2">
      <c r="B56" s="162" t="s">
        <v>395</v>
      </c>
      <c r="P56" s="711"/>
      <c r="Q56" s="711"/>
      <c r="R56" s="711"/>
      <c r="S56" s="166"/>
      <c r="T56" s="166"/>
      <c r="U56" s="166"/>
      <c r="V56" s="166"/>
      <c r="W56" s="166"/>
      <c r="X56" s="167"/>
      <c r="AI56" s="167"/>
      <c r="AJ56" s="166"/>
      <c r="AS56" s="167"/>
      <c r="AT56" s="220"/>
      <c r="AU56" s="220"/>
      <c r="AV56" s="220"/>
      <c r="AW56" s="175"/>
      <c r="AX56" s="257"/>
      <c r="AY56" s="257"/>
      <c r="AZ56" s="257"/>
      <c r="BA56" s="253"/>
      <c r="BB56" s="175"/>
      <c r="BC56" s="303"/>
      <c r="BD56" s="166"/>
      <c r="BR56" s="304"/>
      <c r="BS56" s="257"/>
      <c r="BT56" s="257"/>
      <c r="BU56" s="304"/>
      <c r="CI56" s="363"/>
      <c r="CJ56" s="363"/>
      <c r="CK56" s="383"/>
      <c r="CL56" s="383"/>
      <c r="CM56" s="383"/>
      <c r="CN56" s="712"/>
      <c r="CO56" s="712"/>
      <c r="CP56" s="712"/>
      <c r="DW56" s="259"/>
      <c r="ED56" s="166"/>
      <c r="EE56" s="1083"/>
      <c r="EF56" s="220"/>
      <c r="EG56" s="220"/>
      <c r="EH56" s="1083"/>
      <c r="EI56" s="1083"/>
      <c r="EJ56" s="1083"/>
      <c r="EK56" s="1083"/>
      <c r="EL56" s="1083"/>
      <c r="EM56" s="1083"/>
      <c r="EN56" s="220"/>
      <c r="EO56" s="984"/>
      <c r="EP56" s="166"/>
      <c r="ET56" s="178"/>
    </row>
    <row r="57" spans="2:155" ht="13" customHeight="1" x14ac:dyDescent="0.2">
      <c r="B57" s="162" t="s">
        <v>629</v>
      </c>
      <c r="P57" s="357"/>
      <c r="Q57" s="357"/>
      <c r="R57" s="357"/>
      <c r="S57" s="166"/>
      <c r="T57" s="712"/>
      <c r="U57" s="712"/>
      <c r="V57" s="712"/>
      <c r="W57" s="166"/>
      <c r="X57" s="167"/>
      <c r="AE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7"/>
      <c r="AT57" s="220"/>
      <c r="AU57" s="220"/>
      <c r="AV57" s="220"/>
      <c r="AW57" s="175"/>
      <c r="AX57" s="257"/>
      <c r="AY57" s="257"/>
      <c r="AZ57" s="257"/>
      <c r="BA57" s="253"/>
      <c r="BB57" s="175"/>
      <c r="BC57" s="303"/>
      <c r="BD57" s="166"/>
      <c r="BR57" s="304"/>
      <c r="BS57" s="257"/>
      <c r="BT57" s="257"/>
      <c r="BU57" s="304"/>
      <c r="CL57" s="383"/>
      <c r="CM57" s="336"/>
      <c r="CN57" s="989"/>
      <c r="CO57" s="989"/>
      <c r="CP57" s="989"/>
      <c r="DW57" s="259"/>
      <c r="ED57" s="166"/>
      <c r="EE57" s="1083"/>
      <c r="EF57" s="220"/>
      <c r="EG57" s="220"/>
      <c r="EH57" s="1083"/>
      <c r="EI57" s="1083"/>
      <c r="EJ57" s="1083"/>
      <c r="EK57" s="1083"/>
      <c r="EL57" s="1083"/>
      <c r="EM57" s="1083"/>
      <c r="EN57" s="220"/>
      <c r="EO57" s="984"/>
      <c r="EP57" s="166"/>
      <c r="ET57" s="178"/>
    </row>
    <row r="58" spans="2:155" ht="13" customHeight="1" x14ac:dyDescent="0.2">
      <c r="B58" s="162" t="s">
        <v>630</v>
      </c>
      <c r="P58" s="357"/>
      <c r="Q58" s="357"/>
      <c r="R58" s="357"/>
      <c r="S58" s="166"/>
      <c r="T58" s="348"/>
      <c r="U58" s="348"/>
      <c r="V58" s="348"/>
      <c r="W58" s="166"/>
      <c r="X58" s="167"/>
      <c r="AE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7"/>
      <c r="AT58" s="220"/>
      <c r="AU58" s="220"/>
      <c r="AV58" s="220"/>
      <c r="AW58" s="175"/>
      <c r="AX58" s="257"/>
      <c r="AY58" s="257"/>
      <c r="AZ58" s="257"/>
      <c r="BA58" s="253"/>
      <c r="BB58" s="175"/>
      <c r="BC58" s="303"/>
      <c r="BD58" s="166"/>
      <c r="BR58" s="304"/>
      <c r="BS58" s="257"/>
      <c r="BT58" s="257"/>
      <c r="BU58" s="304"/>
      <c r="CL58" s="383"/>
      <c r="CM58" s="336"/>
      <c r="CN58" s="989"/>
      <c r="CO58" s="989"/>
      <c r="CP58" s="989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T58" s="178"/>
    </row>
    <row r="59" spans="2:155" ht="13" customHeight="1" x14ac:dyDescent="0.2">
      <c r="B59" s="162" t="s">
        <v>398</v>
      </c>
      <c r="P59" s="357"/>
      <c r="Q59" s="357"/>
      <c r="R59" s="357"/>
      <c r="S59" s="166"/>
      <c r="T59" s="348"/>
      <c r="U59" s="348"/>
      <c r="V59" s="348"/>
      <c r="W59" s="166"/>
      <c r="X59" s="167"/>
      <c r="AE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7"/>
      <c r="AT59" s="220"/>
      <c r="AX59" s="257"/>
      <c r="AY59" s="257"/>
      <c r="AZ59" s="257"/>
      <c r="BA59" s="253"/>
      <c r="BB59" s="175"/>
      <c r="BC59" s="303"/>
      <c r="BD59" s="166"/>
      <c r="BR59" s="304"/>
      <c r="BS59" s="257"/>
      <c r="BT59" s="257"/>
      <c r="BU59" s="304"/>
      <c r="CL59" s="383"/>
      <c r="CM59" s="336"/>
      <c r="CN59" s="989"/>
      <c r="CO59" s="989"/>
      <c r="CP59" s="989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T59" s="178"/>
    </row>
    <row r="60" spans="2:155" ht="13" customHeight="1" x14ac:dyDescent="0.2">
      <c r="B60" s="162" t="s">
        <v>631</v>
      </c>
      <c r="P60" s="357"/>
      <c r="Q60" s="357"/>
      <c r="R60" s="357"/>
      <c r="S60" s="166"/>
      <c r="T60" s="348"/>
      <c r="U60" s="348"/>
      <c r="V60" s="348"/>
      <c r="W60" s="166"/>
      <c r="X60" s="167"/>
      <c r="AE60" s="166"/>
      <c r="AI60" s="166"/>
      <c r="AJ60" s="166"/>
      <c r="AK60" s="166"/>
      <c r="AL60" s="1083"/>
      <c r="AM60" s="220"/>
      <c r="AN60" s="984"/>
      <c r="AO60" s="1083"/>
      <c r="AP60" s="220"/>
      <c r="AQ60" s="984"/>
      <c r="AR60" s="166"/>
      <c r="AS60" s="167"/>
      <c r="AT60" s="220"/>
      <c r="AX60" s="178"/>
      <c r="AY60" s="257"/>
      <c r="AZ60" s="257"/>
      <c r="BA60" s="253"/>
      <c r="BB60" s="175"/>
      <c r="BC60" s="303"/>
      <c r="BD60" s="166"/>
      <c r="BR60" s="304"/>
      <c r="BS60" s="257"/>
      <c r="BT60" s="257"/>
      <c r="BU60" s="304"/>
      <c r="CL60" s="383"/>
      <c r="CM60" s="336"/>
      <c r="CN60" s="989"/>
      <c r="CO60" s="989"/>
      <c r="CP60" s="989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T60" s="178"/>
    </row>
    <row r="61" spans="2:155" ht="13" customHeight="1" x14ac:dyDescent="0.2">
      <c r="B61" s="162" t="s">
        <v>632</v>
      </c>
      <c r="P61" s="357"/>
      <c r="Q61" s="357"/>
      <c r="R61" s="357"/>
      <c r="S61" s="166"/>
      <c r="T61" s="348"/>
      <c r="U61" s="348"/>
      <c r="V61" s="348"/>
      <c r="W61" s="166"/>
      <c r="X61" s="167"/>
      <c r="AE61" s="166"/>
      <c r="AI61" s="166"/>
      <c r="AJ61" s="166"/>
      <c r="AK61" s="166"/>
      <c r="AL61" s="1083"/>
      <c r="AM61" s="220"/>
      <c r="AN61" s="984"/>
      <c r="AO61" s="1083"/>
      <c r="AP61" s="220"/>
      <c r="AQ61" s="984"/>
      <c r="AR61" s="166"/>
      <c r="AS61" s="167"/>
      <c r="AT61" s="220"/>
      <c r="AX61" s="178"/>
      <c r="AY61" s="257"/>
      <c r="AZ61" s="257"/>
      <c r="BA61" s="253"/>
      <c r="BB61" s="175"/>
      <c r="BC61" s="303"/>
      <c r="BD61" s="166"/>
      <c r="BR61" s="304"/>
      <c r="BU61" s="304"/>
      <c r="CL61" s="383"/>
      <c r="CM61" s="336"/>
      <c r="CN61" s="989"/>
      <c r="CO61" s="989"/>
      <c r="CP61" s="989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T61" s="178"/>
    </row>
    <row r="62" spans="2:155" ht="13" customHeight="1" x14ac:dyDescent="0.2">
      <c r="B62" s="162" t="s">
        <v>633</v>
      </c>
      <c r="P62" s="357"/>
      <c r="Q62" s="357"/>
      <c r="R62" s="357"/>
      <c r="S62" s="166"/>
      <c r="T62" s="348"/>
      <c r="U62" s="348"/>
      <c r="V62" s="348"/>
      <c r="W62" s="166"/>
      <c r="X62" s="167"/>
      <c r="AE62" s="166"/>
      <c r="AF62" s="166"/>
      <c r="AG62" s="166"/>
      <c r="AH62" s="166"/>
      <c r="AI62" s="166"/>
      <c r="AJ62" s="166"/>
      <c r="AK62" s="166"/>
      <c r="AL62" s="1083"/>
      <c r="AM62" s="220"/>
      <c r="AN62" s="984"/>
      <c r="AO62" s="1083"/>
      <c r="AP62" s="220"/>
      <c r="AQ62" s="984"/>
      <c r="AR62" s="166"/>
      <c r="AS62" s="167"/>
      <c r="AT62" s="220"/>
      <c r="AX62" s="178"/>
      <c r="AY62" s="178"/>
      <c r="AZ62" s="178"/>
      <c r="BB62" s="166"/>
      <c r="BC62" s="303"/>
      <c r="BD62" s="166"/>
      <c r="BR62" s="304"/>
      <c r="BU62" s="304"/>
      <c r="CL62" s="383"/>
      <c r="CM62" s="336"/>
      <c r="CN62" s="989"/>
      <c r="CO62" s="989"/>
      <c r="CP62" s="989"/>
      <c r="EL62" s="178"/>
      <c r="EM62" s="175"/>
      <c r="EN62" s="167"/>
      <c r="ET62" s="178"/>
    </row>
    <row r="63" spans="2:155" ht="13" customHeight="1" x14ac:dyDescent="0.2">
      <c r="B63" s="162" t="s">
        <v>629</v>
      </c>
      <c r="P63" s="357"/>
      <c r="Q63" s="357"/>
      <c r="R63" s="357"/>
      <c r="S63" s="166"/>
      <c r="T63" s="348"/>
      <c r="U63" s="348"/>
      <c r="V63" s="348"/>
      <c r="W63" s="166"/>
      <c r="X63" s="167"/>
      <c r="AE63" s="166"/>
      <c r="AF63" s="166"/>
      <c r="AG63" s="166"/>
      <c r="AH63" s="166"/>
      <c r="AI63" s="166"/>
      <c r="AJ63" s="166"/>
      <c r="AK63" s="166"/>
      <c r="AL63" s="1083"/>
      <c r="AM63" s="220"/>
      <c r="AN63" s="984"/>
      <c r="AO63" s="1083"/>
      <c r="AP63" s="220"/>
      <c r="AQ63" s="984"/>
      <c r="AR63" s="166"/>
      <c r="AS63" s="167"/>
      <c r="AT63" s="220"/>
      <c r="AX63" s="178"/>
      <c r="AY63" s="178"/>
      <c r="AZ63" s="178"/>
      <c r="BB63" s="166"/>
      <c r="BC63" s="303"/>
      <c r="BD63" s="166"/>
      <c r="BR63" s="304"/>
      <c r="BU63" s="304"/>
      <c r="CL63" s="383"/>
      <c r="CM63" s="336"/>
      <c r="CN63" s="989"/>
      <c r="CO63" s="989"/>
      <c r="CP63" s="989"/>
      <c r="EL63" s="178"/>
      <c r="EM63" s="175"/>
      <c r="EN63" s="167"/>
      <c r="ET63" s="178"/>
    </row>
    <row r="64" spans="2:155" ht="13" customHeight="1" x14ac:dyDescent="0.2">
      <c r="B64" s="162" t="s">
        <v>634</v>
      </c>
      <c r="P64" s="357"/>
      <c r="Q64" s="357"/>
      <c r="R64" s="357"/>
      <c r="S64" s="166"/>
      <c r="T64" s="348"/>
      <c r="U64" s="348"/>
      <c r="V64" s="348"/>
      <c r="W64" s="166"/>
      <c r="X64" s="167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7"/>
      <c r="AT64" s="220"/>
      <c r="AX64" s="178"/>
      <c r="AY64" s="178"/>
      <c r="AZ64" s="178"/>
      <c r="BB64" s="166"/>
      <c r="BC64" s="303"/>
      <c r="BD64" s="166"/>
      <c r="BR64" s="304"/>
      <c r="BU64" s="304"/>
      <c r="CL64" s="336"/>
      <c r="CM64" s="336"/>
      <c r="CN64" s="989"/>
      <c r="CO64" s="989"/>
      <c r="CP64" s="989"/>
      <c r="EL64" s="178"/>
      <c r="EM64" s="175"/>
      <c r="EN64" s="167"/>
      <c r="ET64" s="178"/>
    </row>
    <row r="65" spans="2:150" ht="13" customHeight="1" x14ac:dyDescent="0.2">
      <c r="B65" s="162" t="s">
        <v>635</v>
      </c>
      <c r="P65" s="357"/>
      <c r="Q65" s="357"/>
      <c r="R65" s="357"/>
      <c r="S65" s="166"/>
      <c r="T65" s="348"/>
      <c r="U65" s="348"/>
      <c r="V65" s="348"/>
      <c r="W65" s="166"/>
      <c r="X65" s="167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7"/>
      <c r="AT65" s="220"/>
      <c r="AX65" s="178"/>
      <c r="AY65" s="178"/>
      <c r="AZ65" s="178"/>
      <c r="BB65" s="166"/>
      <c r="BC65" s="303"/>
      <c r="BD65" s="166"/>
      <c r="BR65" s="304"/>
      <c r="BU65" s="304"/>
      <c r="CL65" s="336"/>
      <c r="CM65" s="336"/>
      <c r="CN65" s="354"/>
      <c r="CO65" s="354"/>
      <c r="CP65" s="354"/>
      <c r="EL65" s="178"/>
      <c r="EM65" s="175"/>
      <c r="EN65" s="167"/>
      <c r="ET65" s="178"/>
    </row>
    <row r="66" spans="2:150" ht="13" customHeight="1" x14ac:dyDescent="0.2">
      <c r="B66" s="162" t="s">
        <v>636</v>
      </c>
      <c r="P66" s="357"/>
      <c r="Q66" s="357"/>
      <c r="R66" s="357"/>
      <c r="S66" s="166"/>
      <c r="T66" s="166"/>
      <c r="U66" s="166"/>
      <c r="V66" s="166"/>
      <c r="W66" s="166"/>
      <c r="X66" s="167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S66" s="167"/>
      <c r="AT66" s="220"/>
      <c r="AX66" s="178"/>
      <c r="AY66" s="178"/>
      <c r="AZ66" s="178"/>
      <c r="BB66" s="166"/>
      <c r="BC66" s="303"/>
      <c r="BD66" s="166"/>
      <c r="BR66" s="304"/>
      <c r="BU66" s="304"/>
      <c r="CL66" s="336"/>
      <c r="CM66" s="336"/>
      <c r="CN66" s="354"/>
      <c r="CO66" s="354"/>
      <c r="CP66" s="354"/>
      <c r="DW66" s="190"/>
      <c r="EL66" s="178"/>
      <c r="EM66" s="175"/>
      <c r="EN66" s="167"/>
      <c r="ET66" s="178"/>
    </row>
    <row r="67" spans="2:150" ht="13" customHeight="1" x14ac:dyDescent="0.2">
      <c r="B67" s="162" t="s">
        <v>391</v>
      </c>
      <c r="P67" s="357"/>
      <c r="Q67" s="357"/>
      <c r="R67" s="357"/>
      <c r="S67" s="166"/>
      <c r="T67" s="166"/>
      <c r="U67" s="166"/>
      <c r="V67" s="166"/>
      <c r="W67" s="166"/>
      <c r="X67" s="167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S67" s="167"/>
      <c r="AT67" s="220"/>
      <c r="AX67" s="178"/>
      <c r="AY67" s="178"/>
      <c r="AZ67" s="178"/>
      <c r="BB67" s="166"/>
      <c r="BC67" s="303"/>
      <c r="BD67" s="166"/>
      <c r="BR67" s="304"/>
      <c r="BU67" s="304"/>
      <c r="CL67" s="336"/>
      <c r="CM67" s="336"/>
      <c r="CN67" s="989"/>
      <c r="CO67" s="989"/>
      <c r="CP67" s="989"/>
      <c r="DW67" s="190"/>
      <c r="EL67" s="178"/>
      <c r="EM67" s="175"/>
      <c r="EN67" s="167"/>
      <c r="ET67" s="178"/>
    </row>
    <row r="68" spans="2:150" ht="13" customHeight="1" x14ac:dyDescent="0.2">
      <c r="B68" s="162" t="s">
        <v>388</v>
      </c>
      <c r="P68" s="357"/>
      <c r="Q68" s="357"/>
      <c r="R68" s="357"/>
      <c r="S68" s="166"/>
      <c r="T68" s="166"/>
      <c r="U68" s="166"/>
      <c r="V68" s="166"/>
      <c r="W68" s="166"/>
      <c r="X68" s="167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S68" s="167"/>
      <c r="AT68" s="166"/>
      <c r="AU68" s="166"/>
      <c r="AV68" s="166"/>
      <c r="AW68" s="166"/>
      <c r="AX68" s="178"/>
      <c r="AY68" s="178"/>
      <c r="AZ68" s="178"/>
      <c r="BB68" s="166"/>
      <c r="BC68" s="303"/>
      <c r="BD68" s="166"/>
      <c r="BR68" s="304"/>
      <c r="BU68" s="304"/>
      <c r="CL68" s="336"/>
      <c r="CM68" s="336"/>
      <c r="CN68" s="989"/>
      <c r="CO68" s="989"/>
      <c r="CP68" s="989"/>
      <c r="DW68" s="190"/>
      <c r="EL68" s="178"/>
      <c r="EM68" s="175"/>
      <c r="EN68" s="167"/>
      <c r="ET68" s="178"/>
    </row>
    <row r="69" spans="2:150" ht="13" customHeight="1" x14ac:dyDescent="0.2">
      <c r="P69" s="357"/>
      <c r="Q69" s="357"/>
      <c r="R69" s="357"/>
      <c r="S69" s="166"/>
      <c r="T69" s="166"/>
      <c r="U69" s="166"/>
      <c r="V69" s="166"/>
      <c r="W69" s="166"/>
      <c r="X69" s="167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T69" s="178"/>
      <c r="AU69" s="178"/>
      <c r="AV69" s="178"/>
      <c r="AW69" s="178"/>
      <c r="AX69" s="178"/>
      <c r="AY69" s="178"/>
      <c r="AZ69" s="178"/>
      <c r="BB69" s="166"/>
      <c r="BC69" s="303"/>
      <c r="BD69" s="166"/>
      <c r="BR69" s="304"/>
      <c r="BU69" s="304"/>
      <c r="CL69" s="336"/>
      <c r="CM69" s="336"/>
      <c r="CN69" s="989"/>
      <c r="CO69" s="989"/>
      <c r="CP69" s="989"/>
      <c r="DW69" s="190"/>
      <c r="EL69" s="178"/>
      <c r="EM69" s="175"/>
      <c r="EN69" s="167"/>
      <c r="ET69" s="178"/>
    </row>
    <row r="70" spans="2:150" ht="13" customHeight="1" x14ac:dyDescent="0.2">
      <c r="P70" s="357"/>
      <c r="Q70" s="357"/>
      <c r="R70" s="357"/>
      <c r="S70" s="166"/>
      <c r="T70" s="166"/>
      <c r="U70" s="166"/>
      <c r="V70" s="166"/>
      <c r="W70" s="166"/>
      <c r="X70" s="167"/>
      <c r="AI70" s="167"/>
      <c r="AJ70" s="166"/>
      <c r="AT70" s="178"/>
      <c r="AU70" s="178"/>
      <c r="AV70" s="178"/>
      <c r="AW70" s="178"/>
      <c r="BB70" s="166"/>
      <c r="BC70" s="303"/>
      <c r="BD70" s="166"/>
      <c r="CL70" s="336"/>
      <c r="CM70" s="336"/>
      <c r="CN70" s="989"/>
      <c r="CO70" s="989"/>
      <c r="CP70" s="989"/>
      <c r="DW70" s="190"/>
      <c r="EL70" s="178"/>
      <c r="EM70" s="175"/>
      <c r="EN70" s="167"/>
      <c r="ET70" s="178"/>
    </row>
    <row r="71" spans="2:150" ht="13" customHeight="1" x14ac:dyDescent="0.2">
      <c r="P71" s="357"/>
      <c r="Q71" s="357"/>
      <c r="R71" s="357"/>
      <c r="S71" s="166"/>
      <c r="T71" s="166"/>
      <c r="U71" s="166"/>
      <c r="V71" s="166"/>
      <c r="W71" s="166"/>
      <c r="X71" s="167"/>
      <c r="AI71" s="167"/>
      <c r="AJ71" s="166"/>
      <c r="AT71" s="178"/>
      <c r="AU71" s="178"/>
      <c r="AV71" s="178"/>
      <c r="AW71" s="178"/>
      <c r="BB71" s="166"/>
      <c r="BC71" s="303"/>
      <c r="BD71" s="166"/>
      <c r="CL71" s="336"/>
      <c r="CM71" s="336"/>
      <c r="CN71" s="989"/>
      <c r="CO71" s="989"/>
      <c r="CP71" s="989"/>
      <c r="DW71" s="190"/>
      <c r="EL71" s="178"/>
      <c r="EM71" s="175"/>
      <c r="EN71" s="167"/>
      <c r="ET71" s="178"/>
    </row>
    <row r="72" spans="2:150" ht="13" customHeight="1" x14ac:dyDescent="0.2">
      <c r="P72" s="357"/>
      <c r="Q72" s="357"/>
      <c r="R72" s="357"/>
      <c r="S72" s="166"/>
      <c r="T72" s="166"/>
      <c r="U72" s="166"/>
      <c r="V72" s="166"/>
      <c r="W72" s="166"/>
      <c r="X72" s="167"/>
      <c r="AI72" s="167"/>
      <c r="AJ72" s="166"/>
      <c r="AT72" s="178"/>
      <c r="AU72" s="178"/>
      <c r="AV72" s="178"/>
      <c r="AW72" s="178"/>
      <c r="BB72" s="166"/>
      <c r="BC72" s="303"/>
      <c r="BD72" s="166"/>
      <c r="CL72" s="336"/>
      <c r="CM72" s="336"/>
      <c r="CN72" s="989"/>
      <c r="CO72" s="989"/>
      <c r="CP72" s="989"/>
      <c r="DW72" s="190"/>
      <c r="EL72" s="178"/>
      <c r="EM72" s="257"/>
      <c r="ET72" s="178"/>
    </row>
    <row r="73" spans="2:150" ht="13" customHeight="1" x14ac:dyDescent="0.2">
      <c r="P73" s="357"/>
      <c r="Q73" s="357"/>
      <c r="R73" s="357"/>
      <c r="S73" s="166"/>
      <c r="T73" s="166"/>
      <c r="U73" s="166"/>
      <c r="V73" s="166"/>
      <c r="W73" s="166"/>
      <c r="X73" s="167"/>
      <c r="AI73" s="167"/>
      <c r="AJ73" s="166"/>
      <c r="AT73" s="178"/>
      <c r="AU73" s="178"/>
      <c r="AV73" s="178"/>
      <c r="AW73" s="178"/>
      <c r="BB73" s="166"/>
      <c r="BC73" s="303"/>
      <c r="BD73" s="166"/>
      <c r="CL73" s="336"/>
      <c r="CM73" s="336"/>
      <c r="CN73" s="989"/>
      <c r="CO73" s="989"/>
      <c r="CP73" s="989"/>
      <c r="DW73" s="190"/>
      <c r="EL73" s="178"/>
      <c r="EM73" s="178"/>
      <c r="ET73" s="178"/>
    </row>
    <row r="74" spans="2:150" ht="13" customHeight="1" x14ac:dyDescent="0.2">
      <c r="P74" s="357"/>
      <c r="Q74" s="357"/>
      <c r="R74" s="357"/>
      <c r="S74" s="166"/>
      <c r="T74" s="166"/>
      <c r="U74" s="166"/>
      <c r="V74" s="166"/>
      <c r="W74" s="166"/>
      <c r="X74" s="167"/>
      <c r="AI74" s="167"/>
      <c r="AJ74" s="166"/>
      <c r="BB74" s="166"/>
      <c r="BC74" s="303"/>
      <c r="BD74" s="166"/>
      <c r="CL74" s="336"/>
      <c r="CM74" s="336"/>
      <c r="CN74" s="989"/>
      <c r="CO74" s="989"/>
      <c r="CP74" s="989"/>
      <c r="DW74" s="190"/>
      <c r="EL74" s="178"/>
      <c r="EM74" s="257"/>
      <c r="ET74" s="178"/>
    </row>
    <row r="75" spans="2:150" ht="13" customHeight="1" x14ac:dyDescent="0.2">
      <c r="P75" s="357"/>
      <c r="Q75" s="357"/>
      <c r="R75" s="357"/>
      <c r="S75" s="166"/>
      <c r="T75" s="166"/>
      <c r="U75" s="166"/>
      <c r="V75" s="166"/>
      <c r="W75" s="166"/>
      <c r="X75" s="167"/>
      <c r="AI75" s="167"/>
      <c r="AJ75" s="166"/>
      <c r="BB75" s="166"/>
      <c r="BC75" s="303"/>
      <c r="BD75" s="166"/>
      <c r="CL75" s="336"/>
      <c r="CM75" s="336"/>
      <c r="CN75" s="354"/>
      <c r="CO75" s="354"/>
      <c r="CP75" s="354"/>
      <c r="DW75" s="190"/>
      <c r="ET75" s="178"/>
    </row>
    <row r="76" spans="2:150" ht="13" customHeight="1" x14ac:dyDescent="0.2">
      <c r="P76" s="357"/>
      <c r="Q76" s="357"/>
      <c r="R76" s="357"/>
      <c r="S76" s="166"/>
      <c r="T76" s="166"/>
      <c r="U76" s="166"/>
      <c r="V76" s="166"/>
      <c r="W76" s="166"/>
      <c r="X76" s="167"/>
      <c r="AI76" s="167"/>
      <c r="AJ76" s="166"/>
      <c r="BB76" s="166"/>
      <c r="BC76" s="303"/>
      <c r="BD76" s="166"/>
      <c r="CN76" s="166"/>
      <c r="CO76" s="166"/>
      <c r="CP76" s="354"/>
      <c r="DW76" s="190"/>
      <c r="EM76" s="257"/>
      <c r="EN76" s="178"/>
      <c r="ET76" s="178"/>
    </row>
    <row r="77" spans="2:150" ht="13" customHeight="1" x14ac:dyDescent="0.2">
      <c r="P77" s="357"/>
      <c r="Q77" s="357"/>
      <c r="R77" s="357"/>
      <c r="S77" s="166"/>
      <c r="T77" s="166"/>
      <c r="U77" s="166"/>
      <c r="V77" s="166"/>
      <c r="W77" s="166"/>
      <c r="X77" s="167"/>
      <c r="AI77" s="167"/>
      <c r="AJ77" s="166"/>
      <c r="BB77" s="166"/>
      <c r="BC77" s="303"/>
      <c r="BD77" s="166"/>
      <c r="BS77" s="257"/>
      <c r="BT77" s="257"/>
      <c r="CN77" s="166"/>
      <c r="CO77" s="166"/>
      <c r="CP77" s="354"/>
      <c r="DW77" s="190"/>
      <c r="EM77" s="257"/>
      <c r="EN77" s="178"/>
      <c r="ET77" s="178"/>
    </row>
    <row r="78" spans="2:150" ht="13" customHeight="1" x14ac:dyDescent="0.2">
      <c r="P78" s="166"/>
      <c r="Q78" s="166"/>
      <c r="R78" s="166"/>
      <c r="S78" s="166"/>
      <c r="T78" s="166"/>
      <c r="U78" s="166"/>
      <c r="V78" s="166"/>
      <c r="W78" s="166"/>
      <c r="X78" s="167"/>
      <c r="AI78" s="167"/>
      <c r="AJ78" s="166"/>
      <c r="BB78" s="166"/>
      <c r="BC78" s="303"/>
      <c r="BD78" s="166"/>
      <c r="BS78" s="257"/>
      <c r="BT78" s="257"/>
      <c r="CL78" s="336"/>
      <c r="CM78" s="336"/>
      <c r="CN78" s="989"/>
      <c r="CO78" s="989"/>
      <c r="CP78" s="989"/>
      <c r="DW78" s="190"/>
      <c r="EM78" s="257"/>
      <c r="EN78" s="178"/>
      <c r="ET78" s="178"/>
    </row>
    <row r="79" spans="2:150" ht="13" customHeight="1" x14ac:dyDescent="0.2">
      <c r="P79" s="166"/>
      <c r="Q79" s="166"/>
      <c r="R79" s="166"/>
      <c r="S79" s="166"/>
      <c r="T79" s="166"/>
      <c r="U79" s="166"/>
      <c r="V79" s="166"/>
      <c r="W79" s="166"/>
      <c r="X79" s="167"/>
      <c r="AI79" s="167"/>
      <c r="AJ79" s="166"/>
      <c r="BB79" s="166"/>
      <c r="BC79" s="303"/>
      <c r="BD79" s="166"/>
      <c r="BS79" s="257"/>
      <c r="BT79" s="257"/>
      <c r="CL79" s="336"/>
      <c r="CM79" s="336"/>
      <c r="CN79" s="989"/>
      <c r="CO79" s="989"/>
      <c r="CP79" s="989"/>
      <c r="EM79" s="257"/>
      <c r="EN79" s="178"/>
      <c r="ET79" s="178"/>
    </row>
    <row r="80" spans="2:150" ht="13" customHeight="1" x14ac:dyDescent="0.2">
      <c r="S80" s="167"/>
      <c r="X80" s="167"/>
      <c r="AI80" s="167"/>
      <c r="AJ80" s="166"/>
      <c r="BB80" s="166"/>
      <c r="BC80" s="303"/>
      <c r="BD80" s="166"/>
      <c r="BS80" s="257"/>
      <c r="BT80" s="257"/>
      <c r="CL80" s="336"/>
      <c r="CM80" s="336"/>
      <c r="CN80" s="989"/>
      <c r="CO80" s="989"/>
      <c r="CP80" s="989"/>
      <c r="EM80" s="257"/>
      <c r="EN80" s="178"/>
      <c r="ET80" s="178"/>
    </row>
    <row r="81" spans="19:150" ht="13" customHeight="1" x14ac:dyDescent="0.2">
      <c r="S81" s="167"/>
      <c r="X81" s="167"/>
      <c r="AI81" s="167"/>
      <c r="AJ81" s="166"/>
      <c r="BB81" s="166"/>
      <c r="BC81" s="303"/>
      <c r="BD81" s="166"/>
      <c r="BS81" s="257"/>
      <c r="BT81" s="257"/>
      <c r="CL81" s="336"/>
      <c r="CM81" s="336"/>
      <c r="CN81" s="989"/>
      <c r="CO81" s="989"/>
      <c r="CP81" s="989"/>
      <c r="EM81" s="257"/>
      <c r="EN81" s="178"/>
      <c r="ET81" s="178"/>
    </row>
    <row r="82" spans="19:150" ht="13" customHeight="1" x14ac:dyDescent="0.2">
      <c r="S82" s="167"/>
      <c r="X82" s="167"/>
      <c r="AI82" s="167"/>
      <c r="AJ82" s="166"/>
      <c r="BB82" s="166"/>
      <c r="BC82" s="303"/>
      <c r="BD82" s="166"/>
      <c r="BS82" s="257"/>
      <c r="BT82" s="257"/>
      <c r="CL82" s="336"/>
      <c r="CM82" s="336"/>
      <c r="CN82" s="989"/>
      <c r="CO82" s="989"/>
      <c r="CP82" s="989"/>
      <c r="EM82" s="257"/>
      <c r="EN82" s="178"/>
      <c r="ET82" s="178"/>
    </row>
    <row r="83" spans="19:150" ht="13" customHeight="1" x14ac:dyDescent="0.2">
      <c r="S83" s="167"/>
      <c r="X83" s="167"/>
      <c r="AI83" s="167"/>
      <c r="AJ83" s="166"/>
      <c r="BB83" s="166"/>
      <c r="BC83" s="303"/>
      <c r="BD83" s="166"/>
      <c r="BS83" s="257"/>
      <c r="BT83" s="257"/>
      <c r="CL83" s="336"/>
      <c r="CM83" s="336"/>
      <c r="CN83" s="989"/>
      <c r="CO83" s="989"/>
      <c r="CP83" s="989"/>
      <c r="EM83" s="257"/>
      <c r="EN83" s="178"/>
      <c r="ET83" s="178"/>
    </row>
    <row r="84" spans="19:150" ht="13" customHeight="1" x14ac:dyDescent="0.2">
      <c r="S84" s="167"/>
      <c r="X84" s="167"/>
      <c r="AI84" s="167"/>
      <c r="AJ84" s="166"/>
      <c r="BB84" s="166"/>
      <c r="BC84" s="303"/>
      <c r="BD84" s="166"/>
      <c r="BS84" s="257"/>
      <c r="BT84" s="257"/>
      <c r="CL84" s="336"/>
      <c r="CM84" s="336"/>
      <c r="CN84" s="989"/>
      <c r="CO84" s="989"/>
      <c r="CP84" s="989"/>
      <c r="EM84" s="178"/>
      <c r="EN84" s="178"/>
      <c r="ET84" s="178"/>
    </row>
    <row r="85" spans="19:150" ht="13" customHeight="1" x14ac:dyDescent="0.2">
      <c r="X85" s="167"/>
      <c r="AI85" s="167"/>
      <c r="AJ85" s="166"/>
      <c r="BB85" s="166"/>
      <c r="BC85" s="303"/>
      <c r="BD85" s="166"/>
      <c r="BS85" s="257"/>
      <c r="BT85" s="257"/>
      <c r="CL85" s="336"/>
      <c r="CM85" s="336"/>
      <c r="CN85" s="989"/>
      <c r="CO85" s="989"/>
      <c r="CP85" s="989"/>
      <c r="EM85" s="178"/>
      <c r="EN85" s="178"/>
      <c r="ET85" s="178"/>
    </row>
    <row r="86" spans="19:150" ht="13" customHeight="1" x14ac:dyDescent="0.2">
      <c r="X86" s="167"/>
      <c r="AI86" s="167"/>
      <c r="AJ86" s="166"/>
      <c r="BB86" s="166"/>
      <c r="BC86" s="303"/>
      <c r="BD86" s="166"/>
      <c r="BS86" s="257"/>
      <c r="BT86" s="257"/>
      <c r="CL86" s="336"/>
      <c r="CM86" s="336"/>
      <c r="CN86" s="354"/>
      <c r="CO86" s="354"/>
      <c r="CP86" s="354"/>
      <c r="ET86" s="178"/>
    </row>
    <row r="87" spans="19:150" ht="13" customHeight="1" x14ac:dyDescent="0.15">
      <c r="X87" s="167"/>
      <c r="AI87" s="167"/>
      <c r="AJ87" s="166"/>
      <c r="BB87" s="166"/>
      <c r="BC87" s="303"/>
      <c r="BD87" s="166"/>
      <c r="BS87" s="257"/>
      <c r="BT87" s="257"/>
      <c r="CN87" s="166"/>
      <c r="CO87" s="166"/>
      <c r="CP87" s="166"/>
      <c r="ET87" s="178"/>
    </row>
    <row r="88" spans="19:150" ht="13" customHeight="1" x14ac:dyDescent="0.15">
      <c r="X88" s="167"/>
      <c r="AI88" s="167"/>
      <c r="AJ88" s="166"/>
      <c r="BB88" s="166"/>
      <c r="BC88" s="303"/>
      <c r="BD88" s="166"/>
      <c r="BS88" s="257"/>
      <c r="BT88" s="257"/>
      <c r="CN88" s="166"/>
      <c r="CO88" s="166"/>
      <c r="CP88" s="166"/>
      <c r="ET88" s="178"/>
    </row>
    <row r="89" spans="19:150" ht="13" customHeight="1" x14ac:dyDescent="0.15">
      <c r="X89" s="167"/>
      <c r="AI89" s="167"/>
      <c r="AJ89" s="166"/>
      <c r="BB89" s="166"/>
      <c r="BC89" s="303"/>
      <c r="BD89" s="166"/>
      <c r="BS89" s="257"/>
      <c r="BT89" s="257"/>
      <c r="CN89" s="166"/>
      <c r="CO89" s="166"/>
      <c r="CP89" s="166"/>
      <c r="ET89" s="178"/>
    </row>
    <row r="90" spans="19:150" ht="13" customHeight="1" x14ac:dyDescent="0.15">
      <c r="X90" s="167"/>
      <c r="AI90" s="167"/>
      <c r="AJ90" s="166"/>
      <c r="BB90" s="166"/>
      <c r="BC90" s="303"/>
      <c r="BD90" s="166"/>
      <c r="CN90" s="166"/>
      <c r="CO90" s="166"/>
      <c r="CP90" s="166"/>
      <c r="ET90" s="178"/>
    </row>
    <row r="91" spans="19:150" ht="13" customHeight="1" x14ac:dyDescent="0.15">
      <c r="X91" s="167"/>
      <c r="AI91" s="167"/>
      <c r="AJ91" s="166"/>
      <c r="BB91" s="166"/>
      <c r="BC91" s="303"/>
      <c r="BD91" s="166"/>
      <c r="ET91" s="178"/>
    </row>
    <row r="92" spans="19:150" ht="13" customHeight="1" x14ac:dyDescent="0.15">
      <c r="X92" s="167"/>
      <c r="AI92" s="167"/>
      <c r="AJ92" s="166"/>
      <c r="BB92" s="166"/>
      <c r="BC92" s="303"/>
      <c r="BD92" s="166"/>
      <c r="ET92" s="178"/>
    </row>
    <row r="93" spans="19:150" ht="13" customHeight="1" x14ac:dyDescent="0.15">
      <c r="X93" s="167"/>
      <c r="AI93" s="167"/>
      <c r="AJ93" s="166"/>
      <c r="BB93" s="166"/>
      <c r="BC93" s="303"/>
      <c r="BD93" s="166"/>
      <c r="ET93" s="178"/>
    </row>
    <row r="94" spans="19:150" ht="13" customHeight="1" x14ac:dyDescent="0.15">
      <c r="X94" s="167"/>
      <c r="AI94" s="167"/>
      <c r="AJ94" s="166"/>
      <c r="BB94" s="166"/>
      <c r="BC94" s="303"/>
      <c r="BD94" s="166"/>
      <c r="ET94" s="178"/>
    </row>
    <row r="95" spans="19:150" ht="13" customHeight="1" x14ac:dyDescent="0.15">
      <c r="X95" s="167"/>
      <c r="AI95" s="167"/>
      <c r="AJ95" s="166"/>
      <c r="BB95" s="166"/>
      <c r="BC95" s="303"/>
      <c r="BD95" s="166"/>
      <c r="ET95" s="178"/>
    </row>
    <row r="96" spans="19:150" ht="13" customHeight="1" x14ac:dyDescent="0.15">
      <c r="X96" s="167"/>
      <c r="AI96" s="167"/>
      <c r="AJ96" s="166"/>
      <c r="BB96" s="166"/>
      <c r="BC96" s="303"/>
      <c r="BD96" s="166"/>
    </row>
    <row r="97" spans="24:56" ht="13" customHeight="1" x14ac:dyDescent="0.15">
      <c r="X97" s="167"/>
      <c r="AI97" s="167"/>
      <c r="AJ97" s="166"/>
      <c r="BB97" s="166"/>
      <c r="BC97" s="303"/>
      <c r="BD97" s="166"/>
    </row>
    <row r="98" spans="24:56" ht="13" customHeight="1" x14ac:dyDescent="0.15">
      <c r="X98" s="167"/>
      <c r="AI98" s="167"/>
      <c r="AJ98" s="166"/>
      <c r="BB98" s="166"/>
      <c r="BC98" s="303"/>
      <c r="BD98" s="166"/>
    </row>
    <row r="99" spans="24:56" ht="13" customHeight="1" x14ac:dyDescent="0.15">
      <c r="X99" s="167"/>
      <c r="AI99" s="167"/>
      <c r="AJ99" s="166"/>
      <c r="BB99" s="166"/>
      <c r="BC99" s="303"/>
      <c r="BD99" s="166"/>
    </row>
    <row r="100" spans="24:56" ht="13" customHeight="1" x14ac:dyDescent="0.15">
      <c r="X100" s="167"/>
      <c r="AI100" s="167"/>
      <c r="AJ100" s="166"/>
      <c r="BB100" s="166"/>
      <c r="BC100" s="303"/>
      <c r="BD100" s="166"/>
    </row>
    <row r="101" spans="24:56" ht="13" customHeight="1" x14ac:dyDescent="0.15">
      <c r="X101" s="167"/>
      <c r="AI101" s="167"/>
      <c r="AJ101" s="166"/>
      <c r="BB101" s="166"/>
      <c r="BC101" s="166"/>
      <c r="BD101" s="166"/>
    </row>
    <row r="102" spans="24:56" ht="13" customHeight="1" x14ac:dyDescent="0.15">
      <c r="X102" s="167"/>
      <c r="AI102" s="167"/>
      <c r="AJ102" s="166"/>
      <c r="BB102" s="166"/>
      <c r="BC102" s="166"/>
      <c r="BD102" s="166"/>
    </row>
    <row r="103" spans="24:56" ht="13" customHeight="1" x14ac:dyDescent="0.15">
      <c r="X103" s="167"/>
      <c r="AI103" s="167"/>
      <c r="AJ103" s="166"/>
      <c r="BB103" s="166"/>
      <c r="BC103" s="166"/>
      <c r="BD103" s="166"/>
    </row>
    <row r="104" spans="24:56" ht="13" customHeight="1" x14ac:dyDescent="0.15">
      <c r="X104" s="167"/>
      <c r="AI104" s="167"/>
      <c r="AJ104" s="166"/>
      <c r="BB104" s="166"/>
      <c r="BC104" s="166"/>
      <c r="BD104" s="166"/>
    </row>
    <row r="105" spans="24:56" ht="13" customHeight="1" x14ac:dyDescent="0.15">
      <c r="X105" s="167"/>
      <c r="AI105" s="167"/>
      <c r="AJ105" s="166"/>
      <c r="BB105" s="166"/>
      <c r="BC105" s="166"/>
      <c r="BD105" s="166"/>
    </row>
    <row r="106" spans="24:56" ht="13" customHeight="1" x14ac:dyDescent="0.15">
      <c r="X106" s="167"/>
      <c r="AI106" s="167"/>
      <c r="AJ106" s="166"/>
      <c r="BB106" s="166"/>
      <c r="BC106" s="166"/>
      <c r="BD106" s="166"/>
    </row>
    <row r="107" spans="24:56" ht="13" customHeight="1" x14ac:dyDescent="0.15">
      <c r="X107" s="167"/>
      <c r="AI107" s="167"/>
      <c r="AJ107" s="166"/>
      <c r="BB107" s="166"/>
      <c r="BC107" s="166"/>
      <c r="BD107" s="166"/>
    </row>
    <row r="108" spans="24:56" ht="13" customHeight="1" x14ac:dyDescent="0.15">
      <c r="X108" s="167"/>
      <c r="AI108" s="167"/>
      <c r="AJ108" s="166"/>
      <c r="BB108" s="166"/>
      <c r="BC108" s="166"/>
      <c r="BD108" s="166"/>
    </row>
    <row r="109" spans="24:56" ht="13" customHeight="1" x14ac:dyDescent="0.15">
      <c r="X109" s="167"/>
      <c r="AI109" s="167"/>
      <c r="AJ109" s="166"/>
    </row>
    <row r="110" spans="24:56" ht="13" customHeight="1" x14ac:dyDescent="0.15">
      <c r="X110" s="167"/>
      <c r="AI110" s="167"/>
      <c r="AJ110" s="166"/>
    </row>
    <row r="111" spans="24:56" ht="13" customHeight="1" x14ac:dyDescent="0.15">
      <c r="X111" s="167"/>
      <c r="AI111" s="167"/>
      <c r="AJ111" s="166"/>
    </row>
    <row r="112" spans="24:56" ht="13" customHeight="1" x14ac:dyDescent="0.15">
      <c r="X112" s="167"/>
      <c r="AI112" s="167"/>
      <c r="AJ112" s="166"/>
    </row>
    <row r="113" spans="24:36" ht="13" customHeight="1" x14ac:dyDescent="0.15">
      <c r="X113" s="167"/>
      <c r="AI113" s="167"/>
      <c r="AJ113" s="166"/>
    </row>
    <row r="114" spans="24:36" ht="13" customHeight="1" x14ac:dyDescent="0.15">
      <c r="X114" s="167"/>
      <c r="AI114" s="167"/>
      <c r="AJ114" s="166"/>
    </row>
    <row r="115" spans="24:36" ht="13" customHeight="1" x14ac:dyDescent="0.15">
      <c r="X115" s="167"/>
      <c r="AI115" s="167"/>
      <c r="AJ115" s="166"/>
    </row>
    <row r="116" spans="24:36" ht="13" customHeight="1" x14ac:dyDescent="0.15">
      <c r="X116" s="167"/>
      <c r="AI116" s="167"/>
      <c r="AJ116" s="166"/>
    </row>
    <row r="117" spans="24:36" ht="13" customHeight="1" x14ac:dyDescent="0.15">
      <c r="X117" s="167"/>
      <c r="AI117" s="167"/>
      <c r="AJ117" s="166"/>
    </row>
    <row r="118" spans="24:36" ht="13" customHeight="1" x14ac:dyDescent="0.15">
      <c r="X118" s="167"/>
      <c r="AI118" s="167"/>
      <c r="AJ118" s="166"/>
    </row>
    <row r="119" spans="24:36" ht="13" customHeight="1" x14ac:dyDescent="0.15">
      <c r="X119" s="167"/>
      <c r="AI119" s="167"/>
      <c r="AJ119" s="166"/>
    </row>
    <row r="120" spans="24:36" ht="13" customHeight="1" x14ac:dyDescent="0.15">
      <c r="X120" s="167"/>
      <c r="AI120" s="167"/>
      <c r="AJ120" s="166"/>
    </row>
    <row r="121" spans="24:36" ht="13" customHeight="1" x14ac:dyDescent="0.15">
      <c r="X121" s="167"/>
      <c r="AI121" s="167"/>
      <c r="AJ121" s="166"/>
    </row>
    <row r="122" spans="24:36" ht="13" customHeight="1" x14ac:dyDescent="0.15">
      <c r="X122" s="167"/>
      <c r="AI122" s="167"/>
      <c r="AJ122" s="166"/>
    </row>
    <row r="123" spans="24:36" ht="13" customHeight="1" x14ac:dyDescent="0.15">
      <c r="X123" s="167"/>
      <c r="AI123" s="167"/>
      <c r="AJ123" s="166"/>
    </row>
    <row r="124" spans="24:36" ht="13" customHeight="1" x14ac:dyDescent="0.15">
      <c r="X124" s="167"/>
      <c r="AI124" s="167"/>
      <c r="AJ124" s="166"/>
    </row>
    <row r="125" spans="24:36" ht="13" customHeight="1" x14ac:dyDescent="0.15">
      <c r="X125" s="167"/>
      <c r="AI125" s="167"/>
      <c r="AJ125" s="166"/>
    </row>
    <row r="126" spans="24:36" ht="13" customHeight="1" x14ac:dyDescent="0.15">
      <c r="X126" s="167"/>
      <c r="AI126" s="167"/>
      <c r="AJ126" s="166"/>
    </row>
    <row r="127" spans="24:36" ht="13" customHeight="1" x14ac:dyDescent="0.15">
      <c r="X127" s="167"/>
      <c r="AI127" s="167"/>
      <c r="AJ127" s="166"/>
    </row>
    <row r="128" spans="24:36" ht="13" customHeight="1" x14ac:dyDescent="0.15">
      <c r="X128" s="167"/>
      <c r="AI128" s="167"/>
      <c r="AJ128" s="166"/>
    </row>
    <row r="129" spans="24:36" ht="13" customHeight="1" x14ac:dyDescent="0.15">
      <c r="X129" s="167"/>
      <c r="AI129" s="167"/>
      <c r="AJ129" s="166"/>
    </row>
    <row r="130" spans="24:36" ht="13" customHeight="1" x14ac:dyDescent="0.15">
      <c r="X130" s="167"/>
      <c r="AI130" s="167"/>
      <c r="AJ130" s="166"/>
    </row>
    <row r="131" spans="24:36" ht="13" customHeight="1" x14ac:dyDescent="0.15">
      <c r="X131" s="167"/>
      <c r="AI131" s="167"/>
      <c r="AJ131" s="166"/>
    </row>
    <row r="132" spans="24:36" ht="13" customHeight="1" x14ac:dyDescent="0.15">
      <c r="X132" s="167"/>
      <c r="AI132" s="167"/>
      <c r="AJ132" s="166"/>
    </row>
    <row r="133" spans="24:36" ht="13" customHeight="1" x14ac:dyDescent="0.15">
      <c r="X133" s="167"/>
    </row>
    <row r="134" spans="24:36" ht="13" customHeight="1" x14ac:dyDescent="0.15">
      <c r="X134" s="167"/>
    </row>
  </sheetData>
  <mergeCells count="209">
    <mergeCell ref="CB25:CB40"/>
    <mergeCell ref="CC25:CC40"/>
    <mergeCell ref="AW7:AW18"/>
    <mergeCell ref="AX7:AX18"/>
    <mergeCell ref="AW21:AW28"/>
    <mergeCell ref="AV21:AV32"/>
    <mergeCell ref="BX29:BX30"/>
    <mergeCell ref="BQ21:BQ28"/>
    <mergeCell ref="BB7:BB16"/>
    <mergeCell ref="BC7:BC16"/>
    <mergeCell ref="BR21:BR28"/>
    <mergeCell ref="BS21:BS28"/>
    <mergeCell ref="BV16:BV19"/>
    <mergeCell ref="BW16:BW19"/>
    <mergeCell ref="BQ17:BQ20"/>
    <mergeCell ref="BR17:BR20"/>
    <mergeCell ref="BS7:BS16"/>
    <mergeCell ref="BQ7:BQ16"/>
    <mergeCell ref="BR7:BR16"/>
    <mergeCell ref="BW20:BW29"/>
    <mergeCell ref="AU21:AU32"/>
    <mergeCell ref="BV8:BV15"/>
    <mergeCell ref="BW8:BW15"/>
    <mergeCell ref="EW7:EW22"/>
    <mergeCell ref="AF4:AR4"/>
    <mergeCell ref="AF7:AF21"/>
    <mergeCell ref="AG7:AG21"/>
    <mergeCell ref="AH7:AH21"/>
    <mergeCell ref="AL7:AL11"/>
    <mergeCell ref="AT4:AY4"/>
    <mergeCell ref="AZ4:BG4"/>
    <mergeCell ref="BH9:BH10"/>
    <mergeCell ref="BA7:BA16"/>
    <mergeCell ref="BA17:BA20"/>
    <mergeCell ref="BB17:BB20"/>
    <mergeCell ref="BF16:BF19"/>
    <mergeCell ref="BG20:BG29"/>
    <mergeCell ref="BG8:BG15"/>
    <mergeCell ref="BG16:BG19"/>
    <mergeCell ref="AT11:AT18"/>
    <mergeCell ref="DV4:EL4"/>
    <mergeCell ref="BY4:CO4"/>
    <mergeCell ref="DW7:DW22"/>
    <mergeCell ref="DX7:DX22"/>
    <mergeCell ref="T15:T26"/>
    <mergeCell ref="U15:U26"/>
    <mergeCell ref="V15:V26"/>
    <mergeCell ref="T31:T42"/>
    <mergeCell ref="U31:U42"/>
    <mergeCell ref="V31:V42"/>
    <mergeCell ref="AK7:AK11"/>
    <mergeCell ref="X14:X25"/>
    <mergeCell ref="Y14:Y25"/>
    <mergeCell ref="X28:X47"/>
    <mergeCell ref="Y28:Y47"/>
    <mergeCell ref="AK28:AK47"/>
    <mergeCell ref="AF27:AF38"/>
    <mergeCell ref="AG27:AG38"/>
    <mergeCell ref="AH27:AH38"/>
    <mergeCell ref="A1:K1"/>
    <mergeCell ref="CD15:CD22"/>
    <mergeCell ref="BY25:BY32"/>
    <mergeCell ref="BZ25:BZ32"/>
    <mergeCell ref="CA25:CA32"/>
    <mergeCell ref="CB15:CB22"/>
    <mergeCell ref="CC15:CC22"/>
    <mergeCell ref="AK14:AK25"/>
    <mergeCell ref="AL14:AL25"/>
    <mergeCell ref="Q17:Q24"/>
    <mergeCell ref="AX21:AX28"/>
    <mergeCell ref="AY21:AY28"/>
    <mergeCell ref="AY7:AY18"/>
    <mergeCell ref="R17:R24"/>
    <mergeCell ref="S17:S24"/>
    <mergeCell ref="X7:X11"/>
    <mergeCell ref="Y7:Y11"/>
    <mergeCell ref="BH29:BH30"/>
    <mergeCell ref="AT21:AT32"/>
    <mergeCell ref="AV11:AV18"/>
    <mergeCell ref="CA7:CA22"/>
    <mergeCell ref="BU8:BU15"/>
    <mergeCell ref="BU20:BU29"/>
    <mergeCell ref="BV20:BV29"/>
    <mergeCell ref="DF39:DF41"/>
    <mergeCell ref="CV21:CV32"/>
    <mergeCell ref="CZ23:CZ30"/>
    <mergeCell ref="DA23:DA30"/>
    <mergeCell ref="DX27:DX42"/>
    <mergeCell ref="DW27:DW42"/>
    <mergeCell ref="DV27:DV42"/>
    <mergeCell ref="DU28:DU41"/>
    <mergeCell ref="DQ23:DQ30"/>
    <mergeCell ref="DN33:DN44"/>
    <mergeCell ref="DO33:DO44"/>
    <mergeCell ref="DP33:DP44"/>
    <mergeCell ref="DQ33:DQ44"/>
    <mergeCell ref="DP23:DP30"/>
    <mergeCell ref="DQ7:DQ20"/>
    <mergeCell ref="DP7:DP20"/>
    <mergeCell ref="CU21:CU32"/>
    <mergeCell ref="CS21:CS28"/>
    <mergeCell ref="DG7:DG14"/>
    <mergeCell ref="DH7:DH14"/>
    <mergeCell ref="DI7:DI14"/>
    <mergeCell ref="DJ17:DJ24"/>
    <mergeCell ref="DK17:DK24"/>
    <mergeCell ref="DN7:DN20"/>
    <mergeCell ref="DO7:DO20"/>
    <mergeCell ref="O1:FA1"/>
    <mergeCell ref="P4:AE4"/>
    <mergeCell ref="ET26:ET37"/>
    <mergeCell ref="ET40:ET47"/>
    <mergeCell ref="BI4:BW4"/>
    <mergeCell ref="CQ4:DE4"/>
    <mergeCell ref="DG4:DT4"/>
    <mergeCell ref="EM4:EY4"/>
    <mergeCell ref="P28:P43"/>
    <mergeCell ref="Q28:Q43"/>
    <mergeCell ref="R28:R43"/>
    <mergeCell ref="S28:S43"/>
    <mergeCell ref="P17:P24"/>
    <mergeCell ref="P7:P14"/>
    <mergeCell ref="Q7:Q14"/>
    <mergeCell ref="R7:R14"/>
    <mergeCell ref="S7:S14"/>
    <mergeCell ref="DU9:DU10"/>
    <mergeCell ref="DU21:DU22"/>
    <mergeCell ref="EV7:EV22"/>
    <mergeCell ref="DV43:DX43"/>
    <mergeCell ref="DV7:DV22"/>
    <mergeCell ref="AU11:AU18"/>
    <mergeCell ref="BH17:BH19"/>
    <mergeCell ref="EK54:EL57"/>
    <mergeCell ref="EM54:EM55"/>
    <mergeCell ref="EM56:EM57"/>
    <mergeCell ref="EM7:EM22"/>
    <mergeCell ref="EN7:EN22"/>
    <mergeCell ref="BX46:BX51"/>
    <mergeCell ref="CD25:CD40"/>
    <mergeCell ref="DB23:DB30"/>
    <mergeCell ref="BX37:BX39"/>
    <mergeCell ref="DB33:DB44"/>
    <mergeCell ref="DL17:DL24"/>
    <mergeCell ref="CV11:CV18"/>
    <mergeCell ref="CT11:CT18"/>
    <mergeCell ref="CU11:CU18"/>
    <mergeCell ref="CT21:CT32"/>
    <mergeCell ref="CP17:CP19"/>
    <mergeCell ref="CP29:CP30"/>
    <mergeCell ref="CP37:CP39"/>
    <mergeCell ref="BX9:BX10"/>
    <mergeCell ref="BX17:BX19"/>
    <mergeCell ref="CY7:CY20"/>
    <mergeCell ref="DB7:DB20"/>
    <mergeCell ref="DN23:DN30"/>
    <mergeCell ref="DO23:DO30"/>
    <mergeCell ref="EO7:EO22"/>
    <mergeCell ref="EH7:EH22"/>
    <mergeCell ref="EI7:EI22"/>
    <mergeCell ref="AL60:AL61"/>
    <mergeCell ref="AO60:AO63"/>
    <mergeCell ref="AL62:AL63"/>
    <mergeCell ref="CQ21:CQ28"/>
    <mergeCell ref="DF46:DF51"/>
    <mergeCell ref="CP46:CP51"/>
    <mergeCell ref="DF31:DF33"/>
    <mergeCell ref="BE20:BE29"/>
    <mergeCell ref="BF20:BF29"/>
    <mergeCell ref="BB21:BB28"/>
    <mergeCell ref="BC21:BC28"/>
    <mergeCell ref="BA21:BA28"/>
    <mergeCell ref="BE8:BE15"/>
    <mergeCell ref="BF8:BF15"/>
    <mergeCell ref="BY7:BY22"/>
    <mergeCell ref="BZ7:BZ22"/>
    <mergeCell ref="AL28:AL47"/>
    <mergeCell ref="BH44:BH51"/>
    <mergeCell ref="BH37:BH39"/>
    <mergeCell ref="EE54:EE57"/>
    <mergeCell ref="EH54:EJ57"/>
    <mergeCell ref="CP9:CP10"/>
    <mergeCell ref="CR7:CR18"/>
    <mergeCell ref="CQ7:CQ18"/>
    <mergeCell ref="CR21:CR28"/>
    <mergeCell ref="CS7:CS18"/>
    <mergeCell ref="CY33:CY44"/>
    <mergeCell ref="CZ33:CZ44"/>
    <mergeCell ref="DA33:DA44"/>
    <mergeCell ref="CZ7:CZ20"/>
    <mergeCell ref="DA7:DA20"/>
    <mergeCell ref="CY23:CY30"/>
    <mergeCell ref="CM7:CM14"/>
    <mergeCell ref="CN7:CN14"/>
    <mergeCell ref="CO7:CO14"/>
    <mergeCell ref="CM17:CM24"/>
    <mergeCell ref="CN17:CN24"/>
    <mergeCell ref="CO17:CO24"/>
    <mergeCell ref="CM28:CM35"/>
    <mergeCell ref="CN28:CN35"/>
    <mergeCell ref="CO28:CO35"/>
    <mergeCell ref="CI29:CI36"/>
    <mergeCell ref="CJ29:CJ36"/>
    <mergeCell ref="CK29:CK36"/>
    <mergeCell ref="CI8:CI15"/>
    <mergeCell ref="CJ8:CJ15"/>
    <mergeCell ref="CK8:CK15"/>
    <mergeCell ref="CI18:CI25"/>
    <mergeCell ref="CJ18:CJ25"/>
    <mergeCell ref="CK18:CK25"/>
  </mergeCells>
  <phoneticPr fontId="14" type="noConversion"/>
  <pageMargins left="0.7" right="0.7" top="0.75" bottom="0.75" header="0.3" footer="0.3"/>
  <pageSetup paperSize="3" orientation="portrait" r:id="rId1"/>
  <rowBreaks count="1" manualBreakCount="1">
    <brk id="1" max="16383" man="1"/>
  </rowBreaks>
  <colBreaks count="3" manualBreakCount="3">
    <brk id="35" max="1048575" man="1"/>
    <brk id="44" max="1048575" man="1"/>
    <brk id="155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F97C-F873-2F49-802F-D6804DAF5E90}">
  <sheetPr>
    <tabColor theme="4"/>
  </sheetPr>
  <dimension ref="A1:DM111"/>
  <sheetViews>
    <sheetView topLeftCell="M1" zoomScale="176" zoomScaleNormal="92" workbookViewId="0">
      <pane xSplit="1" ySplit="4" topLeftCell="CC21" activePane="bottomRight" state="frozen"/>
      <selection pane="topRight" activeCell="N1" sqref="N1"/>
      <selection pane="bottomLeft" activeCell="M4" sqref="M4"/>
      <selection pane="bottomRight" activeCell="CC3" sqref="CC3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162" customWidth="1"/>
    <col min="14" max="19" width="14" style="162" customWidth="1"/>
    <col min="20" max="20" width="6.83203125" style="162" customWidth="1"/>
    <col min="21" max="21" width="6.5" style="162" customWidth="1"/>
    <col min="22" max="22" width="4.6640625" style="162" customWidth="1"/>
    <col min="23" max="23" width="11.83203125" style="162" customWidth="1"/>
    <col min="24" max="29" width="14.1640625" style="162" customWidth="1"/>
    <col min="30" max="30" width="4.6640625" style="162" customWidth="1"/>
    <col min="31" max="31" width="6.1640625" style="162" customWidth="1"/>
    <col min="32" max="32" width="5.83203125" style="162" customWidth="1"/>
    <col min="33" max="39" width="16" style="162" customWidth="1"/>
    <col min="40" max="40" width="11.1640625" style="162" customWidth="1"/>
    <col min="41" max="43" width="13" style="162" customWidth="1"/>
    <col min="44" max="44" width="7.6640625" style="162" customWidth="1"/>
    <col min="45" max="45" width="5.5" style="162" customWidth="1"/>
    <col min="46" max="49" width="13" style="162" customWidth="1"/>
    <col min="50" max="50" width="18.33203125" style="162" bestFit="1" customWidth="1"/>
    <col min="51" max="51" width="11.33203125" style="162" customWidth="1"/>
    <col min="52" max="60" width="14" style="162" customWidth="1"/>
    <col min="61" max="62" width="7.1640625" style="162" customWidth="1"/>
    <col min="63" max="65" width="14" style="162" customWidth="1"/>
    <col min="66" max="66" width="6.6640625" style="162" customWidth="1"/>
    <col min="67" max="73" width="19.5" style="162" customWidth="1"/>
    <col min="74" max="74" width="6.6640625" style="162" customWidth="1"/>
    <col min="75" max="75" width="19.5" style="162" customWidth="1"/>
    <col min="76" max="81" width="14" style="162" customWidth="1"/>
    <col min="82" max="82" width="19.33203125" style="162" bestFit="1" customWidth="1"/>
    <col min="83" max="83" width="11" style="162" customWidth="1"/>
    <col min="84" max="87" width="14.5" style="162" customWidth="1"/>
    <col min="88" max="88" width="9.6640625" style="162" customWidth="1"/>
    <col min="89" max="90" width="25.5" style="162" customWidth="1"/>
    <col min="91" max="91" width="10.1640625" style="162" customWidth="1"/>
    <col min="92" max="92" width="7.33203125" style="162" customWidth="1"/>
    <col min="93" max="95" width="19.5" style="162" customWidth="1"/>
    <col min="96" max="96" width="7.5" style="162" customWidth="1"/>
    <col min="97" max="97" width="9.83203125" style="162" customWidth="1"/>
    <col min="98" max="119" width="19.5" style="162" customWidth="1"/>
    <col min="120" max="16384" width="6.83203125" style="162"/>
  </cols>
  <sheetData>
    <row r="1" spans="1:117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873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1109"/>
      <c r="CN1" s="1109"/>
      <c r="CO1" s="1109"/>
      <c r="CP1" s="1109"/>
      <c r="CQ1" s="1109"/>
      <c r="CR1" s="1109"/>
      <c r="CS1" s="1109"/>
      <c r="CT1" s="1109"/>
      <c r="CU1" s="1109"/>
      <c r="CV1" s="1109"/>
      <c r="CW1" s="1109"/>
      <c r="CX1" s="1109"/>
      <c r="CY1" s="1109"/>
      <c r="CZ1" s="1109"/>
      <c r="DA1" s="1109"/>
      <c r="DB1" s="1109"/>
      <c r="DC1" s="1109"/>
      <c r="DD1" s="1109"/>
      <c r="DE1" s="1109"/>
      <c r="DF1" s="1109"/>
      <c r="DG1" s="1109"/>
      <c r="DH1" s="1109"/>
      <c r="DI1" s="1109"/>
      <c r="DJ1" s="1109"/>
      <c r="DK1" s="1109"/>
      <c r="DL1" s="1109"/>
    </row>
    <row r="2" spans="1:117" s="640" customFormat="1" ht="48" customHeight="1" x14ac:dyDescent="0.2">
      <c r="A2" s="644" t="s">
        <v>639</v>
      </c>
      <c r="B2" s="644" t="s">
        <v>640</v>
      </c>
      <c r="C2" s="644" t="s">
        <v>641</v>
      </c>
      <c r="D2" s="644" t="s">
        <v>642</v>
      </c>
      <c r="E2" s="644" t="s">
        <v>643</v>
      </c>
      <c r="F2" s="644" t="s">
        <v>644</v>
      </c>
      <c r="G2" s="644" t="s">
        <v>645</v>
      </c>
      <c r="H2" s="644" t="s">
        <v>646</v>
      </c>
      <c r="I2" s="644" t="s">
        <v>647</v>
      </c>
      <c r="J2" s="644" t="s">
        <v>648</v>
      </c>
      <c r="K2" s="644" t="s">
        <v>649</v>
      </c>
      <c r="L2" s="645"/>
      <c r="N2" s="640" t="s">
        <v>667</v>
      </c>
      <c r="O2" s="640" t="s">
        <v>668</v>
      </c>
      <c r="P2" s="640" t="s">
        <v>657</v>
      </c>
      <c r="Q2" s="640" t="s">
        <v>658</v>
      </c>
      <c r="R2" s="640" t="s">
        <v>651</v>
      </c>
      <c r="S2" s="640" t="s">
        <v>652</v>
      </c>
      <c r="T2" s="646" t="s">
        <v>653</v>
      </c>
      <c r="U2" s="646" t="s">
        <v>654</v>
      </c>
      <c r="V2" s="647"/>
      <c r="W2" s="641"/>
      <c r="X2" s="648">
        <v>102</v>
      </c>
      <c r="Y2" s="648">
        <v>104</v>
      </c>
      <c r="Z2" s="648">
        <v>127</v>
      </c>
      <c r="AA2" s="648" t="s">
        <v>659</v>
      </c>
      <c r="AB2" s="649" t="s">
        <v>670</v>
      </c>
      <c r="AC2" s="649" t="s">
        <v>874</v>
      </c>
      <c r="AD2" s="649" t="s">
        <v>875</v>
      </c>
      <c r="AE2" s="649">
        <v>202</v>
      </c>
      <c r="AF2" s="649">
        <v>202</v>
      </c>
      <c r="AG2" s="640" t="s">
        <v>667</v>
      </c>
      <c r="AH2" s="640" t="s">
        <v>668</v>
      </c>
      <c r="AI2" s="640" t="s">
        <v>657</v>
      </c>
      <c r="AJ2" s="640" t="s">
        <v>658</v>
      </c>
      <c r="AK2" s="640" t="s">
        <v>651</v>
      </c>
      <c r="AL2" s="640" t="s">
        <v>876</v>
      </c>
      <c r="AM2" s="640">
        <v>204</v>
      </c>
      <c r="AN2" s="641" t="s">
        <v>877</v>
      </c>
      <c r="AO2" s="648">
        <v>102</v>
      </c>
      <c r="AP2" s="648">
        <v>104</v>
      </c>
      <c r="AQ2" s="648">
        <v>127</v>
      </c>
      <c r="AR2" s="648" t="s">
        <v>659</v>
      </c>
      <c r="AS2" s="649" t="s">
        <v>878</v>
      </c>
      <c r="AT2" s="649" t="s">
        <v>660</v>
      </c>
      <c r="AU2" s="648" t="s">
        <v>875</v>
      </c>
      <c r="AV2" s="648">
        <v>202</v>
      </c>
      <c r="AW2" s="648">
        <v>202</v>
      </c>
      <c r="AY2" s="642"/>
      <c r="AZ2" s="642"/>
      <c r="BA2" s="642"/>
      <c r="BB2" s="642"/>
      <c r="BC2" s="642"/>
      <c r="BD2" s="642"/>
      <c r="BE2" s="642"/>
      <c r="BF2" s="648">
        <v>102</v>
      </c>
      <c r="BG2" s="648">
        <v>104</v>
      </c>
      <c r="BH2" s="648">
        <v>127</v>
      </c>
      <c r="BI2" s="648" t="s">
        <v>659</v>
      </c>
      <c r="BJ2" s="649" t="s">
        <v>878</v>
      </c>
      <c r="BK2" s="649" t="s">
        <v>660</v>
      </c>
      <c r="BL2" s="648" t="s">
        <v>875</v>
      </c>
      <c r="BM2" s="648">
        <v>202</v>
      </c>
      <c r="BN2" s="648">
        <v>202</v>
      </c>
      <c r="BP2" s="640" t="s">
        <v>667</v>
      </c>
      <c r="BQ2" s="640" t="s">
        <v>668</v>
      </c>
      <c r="BR2" s="640">
        <v>207</v>
      </c>
      <c r="BS2" s="640">
        <v>102</v>
      </c>
      <c r="BT2" s="640">
        <v>104</v>
      </c>
      <c r="BU2" s="640">
        <v>204</v>
      </c>
      <c r="BX2" s="640" t="s">
        <v>667</v>
      </c>
      <c r="BY2" s="640" t="s">
        <v>668</v>
      </c>
      <c r="BZ2" s="640">
        <v>207</v>
      </c>
      <c r="CA2" s="640" t="s">
        <v>667</v>
      </c>
      <c r="CB2" s="640" t="s">
        <v>668</v>
      </c>
      <c r="CC2" s="640">
        <v>207</v>
      </c>
      <c r="CE2" s="646"/>
      <c r="CF2" s="641" t="s">
        <v>674</v>
      </c>
      <c r="CG2" s="641">
        <v>127</v>
      </c>
      <c r="CH2" s="641" t="s">
        <v>878</v>
      </c>
      <c r="CI2" s="641" t="s">
        <v>672</v>
      </c>
      <c r="CJ2" s="641">
        <v>102</v>
      </c>
      <c r="CK2" s="649" t="s">
        <v>662</v>
      </c>
      <c r="CL2" s="649" t="s">
        <v>663</v>
      </c>
      <c r="CM2" s="641" t="s">
        <v>674</v>
      </c>
      <c r="CN2" s="641">
        <v>127</v>
      </c>
      <c r="CP2" s="641" t="s">
        <v>674</v>
      </c>
      <c r="CQ2" s="641">
        <v>127</v>
      </c>
      <c r="CR2" s="641">
        <v>102</v>
      </c>
      <c r="CS2" s="641">
        <v>104</v>
      </c>
      <c r="CT2" s="641" t="s">
        <v>662</v>
      </c>
      <c r="CU2" s="641" t="s">
        <v>874</v>
      </c>
    </row>
    <row r="3" spans="1:117" s="640" customFormat="1" ht="19" customHeight="1" thickBot="1" x14ac:dyDescent="0.25">
      <c r="A3" s="938"/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645"/>
      <c r="N3" s="936"/>
      <c r="O3" s="936"/>
      <c r="P3" s="936"/>
      <c r="Q3" s="936"/>
      <c r="R3" s="936"/>
      <c r="S3" s="936"/>
      <c r="T3" s="647"/>
      <c r="U3" s="647"/>
      <c r="V3" s="647"/>
      <c r="W3" s="641"/>
      <c r="X3" s="940"/>
      <c r="Y3" s="940"/>
      <c r="Z3" s="940"/>
      <c r="AA3" s="940"/>
      <c r="AB3" s="937"/>
      <c r="AC3" s="937"/>
      <c r="AD3" s="934"/>
      <c r="AE3" s="934"/>
      <c r="AF3" s="934"/>
      <c r="AN3" s="641"/>
      <c r="AO3" s="939"/>
      <c r="AP3" s="939"/>
      <c r="AQ3" s="939"/>
      <c r="AR3" s="939"/>
      <c r="AS3" s="934"/>
      <c r="AT3" s="934"/>
      <c r="AU3" s="939"/>
      <c r="AV3" s="939"/>
      <c r="AW3" s="939"/>
      <c r="AY3" s="642"/>
      <c r="AZ3" s="936"/>
      <c r="BA3" s="936"/>
      <c r="BB3" s="936"/>
      <c r="BC3" s="936"/>
      <c r="BD3" s="936"/>
      <c r="BE3" s="936"/>
      <c r="BF3" s="939"/>
      <c r="BG3" s="939"/>
      <c r="BH3" s="939"/>
      <c r="BI3" s="939"/>
      <c r="BJ3" s="934"/>
      <c r="BK3" s="934"/>
      <c r="BL3" s="939"/>
      <c r="BM3" s="939"/>
      <c r="BN3" s="939"/>
      <c r="BX3" s="936"/>
      <c r="BY3" s="936"/>
      <c r="BZ3" s="936"/>
      <c r="CA3" s="936"/>
      <c r="CB3" s="936"/>
      <c r="CC3" s="642"/>
      <c r="CE3" s="647"/>
      <c r="CF3" s="641"/>
      <c r="CG3" s="641"/>
      <c r="CH3" s="641"/>
      <c r="CI3" s="641"/>
      <c r="CJ3" s="641"/>
      <c r="CK3" s="934"/>
      <c r="CL3" s="934"/>
      <c r="CM3" s="641"/>
      <c r="CN3" s="641"/>
      <c r="CP3" s="641"/>
      <c r="CQ3" s="641"/>
      <c r="CR3" s="641"/>
      <c r="CS3" s="641"/>
      <c r="CT3" s="641"/>
      <c r="CU3" s="641"/>
    </row>
    <row r="4" spans="1:117" s="294" customFormat="1" ht="22" customHeight="1" thickBot="1" x14ac:dyDescent="0.3">
      <c r="A4" s="289" t="s">
        <v>675</v>
      </c>
      <c r="B4" s="290">
        <v>1</v>
      </c>
      <c r="C4" s="291" t="s">
        <v>676</v>
      </c>
      <c r="D4" s="292">
        <v>1.5</v>
      </c>
      <c r="E4" s="292"/>
      <c r="F4" s="290">
        <v>50</v>
      </c>
      <c r="G4" s="289">
        <v>6</v>
      </c>
      <c r="H4" s="293" t="s">
        <v>677</v>
      </c>
      <c r="I4" s="294" t="s">
        <v>678</v>
      </c>
      <c r="J4" s="294" t="s">
        <v>679</v>
      </c>
      <c r="K4" s="294" t="s">
        <v>680</v>
      </c>
      <c r="L4" s="295"/>
      <c r="N4" s="1206" t="s">
        <v>879</v>
      </c>
      <c r="O4" s="1207"/>
      <c r="P4" s="1207"/>
      <c r="Q4" s="1207"/>
      <c r="R4" s="1207"/>
      <c r="S4" s="1207"/>
      <c r="T4" s="995"/>
      <c r="U4" s="995"/>
      <c r="V4" s="995"/>
      <c r="W4" s="1207" t="s">
        <v>879</v>
      </c>
      <c r="X4" s="1207"/>
      <c r="Y4" s="1207"/>
      <c r="Z4" s="1207"/>
      <c r="AA4" s="1207"/>
      <c r="AB4" s="1207"/>
      <c r="AC4" s="1207"/>
      <c r="AD4" s="1207"/>
      <c r="AE4" s="1208"/>
      <c r="AF4" s="298"/>
      <c r="AG4" s="1206" t="s">
        <v>880</v>
      </c>
      <c r="AH4" s="1207"/>
      <c r="AI4" s="1207"/>
      <c r="AJ4" s="1207"/>
      <c r="AK4" s="1207"/>
      <c r="AL4" s="1207"/>
      <c r="AM4" s="1208"/>
      <c r="AN4" s="996"/>
      <c r="AO4" s="1206" t="s">
        <v>880</v>
      </c>
      <c r="AP4" s="1207"/>
      <c r="AQ4" s="1207"/>
      <c r="AR4" s="1207"/>
      <c r="AS4" s="1207"/>
      <c r="AT4" s="1207"/>
      <c r="AU4" s="1207"/>
      <c r="AV4" s="1208"/>
      <c r="AW4" s="996"/>
      <c r="AX4" s="636" t="s">
        <v>881</v>
      </c>
      <c r="AY4" s="1205" t="s">
        <v>882</v>
      </c>
      <c r="AZ4" s="1204"/>
      <c r="BA4" s="1204"/>
      <c r="BB4" s="1204"/>
      <c r="BC4" s="1204"/>
      <c r="BD4" s="1204"/>
      <c r="BE4" s="1204"/>
      <c r="BF4" s="1204"/>
      <c r="BG4" s="1204"/>
      <c r="BH4" s="1204"/>
      <c r="BI4" s="1204"/>
      <c r="BJ4" s="1204"/>
      <c r="BK4" s="1204"/>
      <c r="BL4" s="1204"/>
      <c r="BM4" s="1204"/>
      <c r="BN4" s="994"/>
      <c r="BO4" s="638" t="s">
        <v>883</v>
      </c>
      <c r="BP4" s="1205" t="s">
        <v>884</v>
      </c>
      <c r="BQ4" s="1204"/>
      <c r="BR4" s="1204"/>
      <c r="BS4" s="1204"/>
      <c r="BT4" s="1204"/>
      <c r="BU4" s="994"/>
      <c r="BV4" s="994"/>
      <c r="BW4" s="297" t="s">
        <v>885</v>
      </c>
      <c r="BX4" s="1205" t="s">
        <v>886</v>
      </c>
      <c r="BY4" s="1204"/>
      <c r="BZ4" s="1204"/>
      <c r="CA4" s="1204"/>
      <c r="CB4" s="1204"/>
      <c r="CC4" s="1269"/>
      <c r="CD4" s="638" t="s">
        <v>887</v>
      </c>
      <c r="CE4" s="1205" t="s">
        <v>888</v>
      </c>
      <c r="CF4" s="1204"/>
      <c r="CG4" s="1204"/>
      <c r="CH4" s="1204"/>
      <c r="CI4" s="1204"/>
      <c r="CJ4" s="1204"/>
      <c r="CK4" s="1204"/>
      <c r="CL4" s="1204"/>
      <c r="CM4" s="1204"/>
      <c r="CN4" s="1204"/>
      <c r="CO4" s="725" t="s">
        <v>889</v>
      </c>
      <c r="CP4" s="1204" t="s">
        <v>890</v>
      </c>
      <c r="CQ4" s="1204"/>
      <c r="CR4" s="1204"/>
      <c r="CS4" s="1204"/>
      <c r="CT4" s="994"/>
      <c r="CU4" s="994"/>
      <c r="CV4" s="637" t="s">
        <v>891</v>
      </c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</row>
    <row r="5" spans="1:117" ht="14.25" customHeight="1" x14ac:dyDescent="0.2">
      <c r="A5" s="200" t="s">
        <v>675</v>
      </c>
      <c r="B5" s="197">
        <v>1</v>
      </c>
      <c r="C5" s="200" t="s">
        <v>695</v>
      </c>
      <c r="D5" s="201"/>
      <c r="E5" s="201"/>
      <c r="F5" s="197">
        <v>50</v>
      </c>
      <c r="G5" s="200"/>
      <c r="H5" s="203" t="s">
        <v>696</v>
      </c>
      <c r="I5" s="202" t="s">
        <v>678</v>
      </c>
      <c r="J5" s="202" t="s">
        <v>697</v>
      </c>
      <c r="K5" s="202" t="s">
        <v>680</v>
      </c>
      <c r="M5" s="163">
        <v>0.3125</v>
      </c>
      <c r="N5" s="529" t="s">
        <v>892</v>
      </c>
      <c r="O5" s="530"/>
      <c r="P5" s="530"/>
      <c r="Q5" s="521"/>
      <c r="R5" s="521"/>
      <c r="S5" s="521"/>
      <c r="T5" s="521"/>
      <c r="U5" s="521"/>
      <c r="V5" s="520"/>
      <c r="W5" s="518">
        <v>0.3125</v>
      </c>
      <c r="X5" s="521" t="s">
        <v>893</v>
      </c>
      <c r="Y5" s="514"/>
      <c r="AA5" s="521"/>
      <c r="AB5" s="521"/>
      <c r="AC5" s="521"/>
      <c r="AD5" s="521"/>
      <c r="AE5" s="521"/>
      <c r="AF5" s="520"/>
      <c r="AG5" s="328" t="s">
        <v>894</v>
      </c>
      <c r="AH5" s="521"/>
      <c r="AI5" s="521"/>
      <c r="AJ5" s="521"/>
      <c r="AK5" s="521"/>
      <c r="AL5" s="521"/>
      <c r="AM5" s="520"/>
      <c r="AN5" s="518">
        <v>0.3125</v>
      </c>
      <c r="AO5" s="514"/>
      <c r="AP5" s="514"/>
      <c r="AQ5" s="521" t="s">
        <v>895</v>
      </c>
      <c r="AR5" s="521"/>
      <c r="AS5" s="521"/>
      <c r="AT5" s="521"/>
      <c r="AU5" s="521"/>
      <c r="AV5" s="521"/>
      <c r="AW5" s="526"/>
      <c r="AX5" s="730"/>
      <c r="AY5" s="514">
        <v>0.3125</v>
      </c>
      <c r="AZ5" s="514" t="s">
        <v>705</v>
      </c>
      <c r="BA5" s="514"/>
      <c r="BB5" s="514"/>
      <c r="BC5" s="514"/>
      <c r="BD5" s="514"/>
      <c r="BE5" s="522"/>
      <c r="BF5" s="518"/>
      <c r="BG5" s="514"/>
      <c r="BH5" s="521" t="s">
        <v>896</v>
      </c>
      <c r="BI5" s="521"/>
      <c r="BJ5" s="521"/>
      <c r="BK5" s="521"/>
      <c r="BL5" s="521"/>
      <c r="BM5" s="521"/>
      <c r="BN5" s="510"/>
      <c r="BO5" s="376"/>
      <c r="BP5" s="328" t="s">
        <v>897</v>
      </c>
      <c r="BQ5" s="521"/>
      <c r="BR5" s="521"/>
      <c r="BS5" s="521"/>
      <c r="BT5" s="521"/>
      <c r="BU5" s="521"/>
      <c r="BV5" s="509"/>
      <c r="BW5" s="729"/>
      <c r="BX5" s="331" t="s">
        <v>707</v>
      </c>
      <c r="BY5" s="331"/>
      <c r="BZ5" s="331"/>
      <c r="CA5" s="331"/>
      <c r="CB5" s="331"/>
      <c r="CC5" s="331"/>
      <c r="CD5" s="367"/>
      <c r="CE5" s="518">
        <v>0.3125</v>
      </c>
      <c r="CF5" s="519" t="s">
        <v>898</v>
      </c>
      <c r="CG5" s="519"/>
      <c r="CH5" s="519"/>
      <c r="CI5" s="519"/>
      <c r="CJ5" s="520"/>
      <c r="CK5" s="516" t="s">
        <v>899</v>
      </c>
      <c r="CL5" s="519"/>
      <c r="CM5" s="519"/>
      <c r="CN5" s="521"/>
      <c r="CO5" s="726"/>
      <c r="CP5" s="519" t="s">
        <v>898</v>
      </c>
      <c r="CQ5" s="509"/>
      <c r="CR5" s="509"/>
      <c r="CS5" s="509" t="s">
        <v>900</v>
      </c>
      <c r="CT5" s="509"/>
      <c r="CU5" s="509"/>
      <c r="CV5" s="730"/>
      <c r="CW5" s="327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</row>
    <row r="6" spans="1:117" ht="14.25" customHeight="1" thickBot="1" x14ac:dyDescent="0.25">
      <c r="A6" s="200" t="s">
        <v>675</v>
      </c>
      <c r="B6" s="197">
        <v>1</v>
      </c>
      <c r="C6" s="200" t="s">
        <v>713</v>
      </c>
      <c r="D6" s="201">
        <v>1</v>
      </c>
      <c r="E6" s="201"/>
      <c r="F6" s="197">
        <v>50</v>
      </c>
      <c r="G6" s="200">
        <v>6</v>
      </c>
      <c r="H6" s="203" t="s">
        <v>714</v>
      </c>
      <c r="I6" s="202" t="s">
        <v>678</v>
      </c>
      <c r="J6" s="202" t="s">
        <v>679</v>
      </c>
      <c r="K6" s="202" t="s">
        <v>680</v>
      </c>
      <c r="M6" s="164">
        <v>0.32291666666666669</v>
      </c>
      <c r="N6" s="329"/>
      <c r="O6" s="334"/>
      <c r="P6" s="334"/>
      <c r="Q6" s="373">
        <v>0.31597222222222221</v>
      </c>
      <c r="R6" s="373">
        <v>0.32291666666666669</v>
      </c>
      <c r="S6" s="373">
        <v>0.3298611111111111</v>
      </c>
      <c r="T6" s="334"/>
      <c r="U6" s="334"/>
      <c r="V6" s="364"/>
      <c r="W6" s="369">
        <v>0.32291666666666669</v>
      </c>
      <c r="X6" s="582">
        <v>0.31597222222222221</v>
      </c>
      <c r="Y6" s="373">
        <v>0.32291666666666669</v>
      </c>
      <c r="Z6" s="373">
        <v>0.3298611111111111</v>
      </c>
      <c r="AA6" s="334"/>
      <c r="AB6" s="334"/>
      <c r="AC6" s="334"/>
      <c r="AD6" s="334"/>
      <c r="AE6" s="334"/>
      <c r="AF6" s="531"/>
      <c r="AG6" s="371"/>
      <c r="AH6" s="341"/>
      <c r="AI6" s="365"/>
      <c r="AJ6" s="365"/>
      <c r="AK6" s="365"/>
      <c r="AL6" s="365"/>
      <c r="AM6" s="718"/>
      <c r="AN6" s="369">
        <v>0.32291666666666669</v>
      </c>
      <c r="AO6" s="332"/>
      <c r="AP6" s="332"/>
      <c r="AQ6" s="372"/>
      <c r="AR6" s="372"/>
      <c r="AS6" s="372"/>
      <c r="AT6" s="373">
        <v>0.31597222222222221</v>
      </c>
      <c r="AU6" s="373">
        <v>0.32291666666666669</v>
      </c>
      <c r="AV6" s="373">
        <v>0.3298611111111111</v>
      </c>
      <c r="AW6" s="365"/>
      <c r="AX6" s="728"/>
      <c r="AY6" s="332">
        <v>0.32291666666666669</v>
      </c>
      <c r="AZ6" s="332"/>
      <c r="BA6" s="332"/>
      <c r="BB6" s="332"/>
      <c r="BC6" s="332"/>
      <c r="BD6" s="332"/>
      <c r="BE6" s="523"/>
      <c r="BF6" s="720"/>
      <c r="BG6" s="374"/>
      <c r="BH6" s="375"/>
      <c r="BI6" s="375"/>
      <c r="BJ6" s="375"/>
      <c r="BK6" s="582">
        <v>0.31597222222222221</v>
      </c>
      <c r="BL6" s="373">
        <v>0.32291666666666669</v>
      </c>
      <c r="BM6" s="373">
        <v>0.3298611111111111</v>
      </c>
      <c r="BN6" s="381"/>
      <c r="BO6" s="376"/>
      <c r="BP6" s="582">
        <v>0.31597222222222221</v>
      </c>
      <c r="BQ6" s="373">
        <v>0.32291666666666669</v>
      </c>
      <c r="BR6" s="373">
        <v>0.3298611111111111</v>
      </c>
      <c r="BS6" s="331"/>
      <c r="BT6" s="331"/>
      <c r="BU6" s="334"/>
      <c r="BV6" s="331"/>
      <c r="BW6" s="728"/>
      <c r="BX6" s="373">
        <v>0.31597222222222221</v>
      </c>
      <c r="BY6" s="373">
        <v>0.32291666666666669</v>
      </c>
      <c r="BZ6" s="373">
        <v>0.3298611111111111</v>
      </c>
      <c r="CA6" s="333"/>
      <c r="CB6" s="333"/>
      <c r="CC6" s="333"/>
      <c r="CD6" s="367"/>
      <c r="CE6" s="369">
        <v>0.32291666666666669</v>
      </c>
      <c r="CF6" s="582">
        <v>0.31597222222222221</v>
      </c>
      <c r="CG6" s="373">
        <v>0.32291666666666669</v>
      </c>
      <c r="CH6" s="373"/>
      <c r="CI6" s="515"/>
      <c r="CJ6" s="378"/>
      <c r="CK6" s="582">
        <v>0.31597222222222221</v>
      </c>
      <c r="CL6" s="373">
        <v>0.32291666666666669</v>
      </c>
      <c r="CM6" s="167"/>
      <c r="CN6" s="515"/>
      <c r="CO6" s="727"/>
      <c r="CP6" s="373">
        <v>0.31597222222222221</v>
      </c>
      <c r="CQ6" s="373">
        <v>0.32291666666666669</v>
      </c>
      <c r="CR6" s="334"/>
      <c r="CS6" s="334"/>
      <c r="CV6" s="728"/>
      <c r="CW6" s="327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</row>
    <row r="7" spans="1:117" ht="14.25" customHeight="1" thickBot="1" x14ac:dyDescent="0.25">
      <c r="A7" s="200" t="s">
        <v>675</v>
      </c>
      <c r="B7" s="197">
        <v>2</v>
      </c>
      <c r="C7" s="200" t="s">
        <v>720</v>
      </c>
      <c r="D7" s="201">
        <v>1.5</v>
      </c>
      <c r="E7" s="201"/>
      <c r="F7" s="197">
        <v>50</v>
      </c>
      <c r="G7" s="200">
        <v>6</v>
      </c>
      <c r="H7" s="203" t="s">
        <v>677</v>
      </c>
      <c r="I7" s="202" t="s">
        <v>678</v>
      </c>
      <c r="J7" s="202" t="s">
        <v>679</v>
      </c>
      <c r="K7" s="202" t="s">
        <v>680</v>
      </c>
      <c r="M7" s="164">
        <v>0.33333333333333331</v>
      </c>
      <c r="N7" s="329"/>
      <c r="O7" s="334"/>
      <c r="P7" s="334"/>
      <c r="Q7" s="1132" t="s">
        <v>901</v>
      </c>
      <c r="R7" s="1132" t="s">
        <v>902</v>
      </c>
      <c r="S7" s="1132" t="s">
        <v>903</v>
      </c>
      <c r="T7" s="334"/>
      <c r="U7" s="334"/>
      <c r="V7" s="364"/>
      <c r="W7" s="369">
        <v>0.33333333333333331</v>
      </c>
      <c r="X7" s="1116" t="s">
        <v>904</v>
      </c>
      <c r="Y7" s="1116" t="s">
        <v>905</v>
      </c>
      <c r="Z7" s="1116" t="s">
        <v>906</v>
      </c>
      <c r="AA7" s="563">
        <v>0.33333333333333331</v>
      </c>
      <c r="AB7" s="563">
        <v>0.33680555555555558</v>
      </c>
      <c r="AC7" s="563">
        <v>0.34375</v>
      </c>
      <c r="AE7" s="334"/>
      <c r="AF7" s="386"/>
      <c r="AG7" s="340"/>
      <c r="AH7" s="380"/>
      <c r="AI7" s="331"/>
      <c r="AJ7" s="331"/>
      <c r="AK7" s="331"/>
      <c r="AL7" s="331"/>
      <c r="AM7" s="381"/>
      <c r="AN7" s="369">
        <v>0.33333333333333331</v>
      </c>
      <c r="AO7" s="603">
        <v>0.33333333333333331</v>
      </c>
      <c r="AP7" s="603">
        <v>0.33680555555555558</v>
      </c>
      <c r="AQ7" s="603">
        <v>0.34375</v>
      </c>
      <c r="AR7" s="372"/>
      <c r="AS7" s="334"/>
      <c r="AT7" s="1052" t="s">
        <v>739</v>
      </c>
      <c r="AU7" s="1052" t="s">
        <v>740</v>
      </c>
      <c r="AV7" s="1052" t="s">
        <v>741</v>
      </c>
      <c r="AW7" s="365"/>
      <c r="AX7" s="728"/>
      <c r="AY7" s="332">
        <v>0.33333333333333331</v>
      </c>
      <c r="AZ7" s="332"/>
      <c r="BA7" s="332"/>
      <c r="BB7" s="332"/>
      <c r="BC7" s="332"/>
      <c r="BD7" s="332"/>
      <c r="BE7" s="523"/>
      <c r="BF7" s="605">
        <v>0.33333333333333331</v>
      </c>
      <c r="BG7" s="563">
        <v>0.33680555555555558</v>
      </c>
      <c r="BH7" s="563">
        <v>0.34375</v>
      </c>
      <c r="BI7" s="372"/>
      <c r="BJ7" s="334"/>
      <c r="BK7" s="1250" t="s">
        <v>739</v>
      </c>
      <c r="BL7" s="1244" t="s">
        <v>740</v>
      </c>
      <c r="BM7" s="1247" t="s">
        <v>741</v>
      </c>
      <c r="BN7" s="721"/>
      <c r="BO7" s="905"/>
      <c r="BP7" s="1276" t="s">
        <v>907</v>
      </c>
      <c r="BQ7" s="1279" t="s">
        <v>908</v>
      </c>
      <c r="BR7" s="1282" t="s">
        <v>909</v>
      </c>
      <c r="BS7" s="331"/>
      <c r="BT7" s="331"/>
      <c r="BU7" s="334"/>
      <c r="BV7" s="365"/>
      <c r="BW7" s="777"/>
      <c r="BX7" s="1209" t="s">
        <v>910</v>
      </c>
      <c r="BY7" s="1212" t="s">
        <v>911</v>
      </c>
      <c r="BZ7" s="1215" t="s">
        <v>912</v>
      </c>
      <c r="CA7" s="336"/>
      <c r="CB7" s="336"/>
      <c r="CC7" s="364"/>
      <c r="CD7" s="367"/>
      <c r="CE7" s="369">
        <v>0.33333333333333331</v>
      </c>
      <c r="CF7" s="1190" t="s">
        <v>913</v>
      </c>
      <c r="CG7" s="1173" t="s">
        <v>914</v>
      </c>
      <c r="CH7" s="989"/>
      <c r="CI7" s="989"/>
      <c r="CJ7" s="989"/>
      <c r="CK7" s="1193" t="s">
        <v>915</v>
      </c>
      <c r="CL7" s="1196" t="s">
        <v>916</v>
      </c>
      <c r="CM7" s="167"/>
      <c r="CN7" s="989"/>
      <c r="CO7" s="907"/>
      <c r="CP7" s="1190" t="s">
        <v>917</v>
      </c>
      <c r="CQ7" s="1173" t="s">
        <v>918</v>
      </c>
      <c r="CR7" s="334"/>
      <c r="CS7" s="334"/>
      <c r="CT7" s="565">
        <v>0.33333333333333331</v>
      </c>
      <c r="CU7" s="565">
        <v>0.34027777777777773</v>
      </c>
      <c r="CV7" s="728"/>
      <c r="CW7" s="327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</row>
    <row r="8" spans="1:117" ht="14.25" customHeight="1" thickBot="1" x14ac:dyDescent="0.25">
      <c r="A8" s="200" t="s">
        <v>675</v>
      </c>
      <c r="B8" s="197">
        <v>2</v>
      </c>
      <c r="C8" s="200" t="s">
        <v>760</v>
      </c>
      <c r="D8" s="201">
        <v>1.5</v>
      </c>
      <c r="E8" s="201"/>
      <c r="F8" s="197">
        <v>50</v>
      </c>
      <c r="G8" s="200">
        <v>6</v>
      </c>
      <c r="H8" s="202" t="s">
        <v>761</v>
      </c>
      <c r="I8" s="202" t="s">
        <v>678</v>
      </c>
      <c r="J8" s="202" t="s">
        <v>679</v>
      </c>
      <c r="K8" s="202" t="s">
        <v>680</v>
      </c>
      <c r="M8" s="164">
        <v>0.34375</v>
      </c>
      <c r="N8" s="329"/>
      <c r="O8" s="334"/>
      <c r="P8" s="334"/>
      <c r="Q8" s="1133"/>
      <c r="R8" s="1133"/>
      <c r="S8" s="1133"/>
      <c r="T8" s="334"/>
      <c r="U8" s="334"/>
      <c r="V8" s="364"/>
      <c r="W8" s="369">
        <v>0.34375</v>
      </c>
      <c r="X8" s="1117"/>
      <c r="Y8" s="1117"/>
      <c r="Z8" s="1117"/>
      <c r="AA8" s="1116" t="s">
        <v>919</v>
      </c>
      <c r="AB8" s="1116" t="s">
        <v>920</v>
      </c>
      <c r="AC8" s="1116" t="s">
        <v>921</v>
      </c>
      <c r="AD8" s="334"/>
      <c r="AE8" s="334"/>
      <c r="AF8" s="386"/>
      <c r="AG8" s="605">
        <v>0.33680555555555558</v>
      </c>
      <c r="AH8" s="563">
        <v>0.34375</v>
      </c>
      <c r="AI8" s="563">
        <v>0.35069444444444442</v>
      </c>
      <c r="AN8" s="369">
        <v>0.34375</v>
      </c>
      <c r="AO8" s="1055" t="s">
        <v>765</v>
      </c>
      <c r="AP8" s="1055" t="s">
        <v>766</v>
      </c>
      <c r="AQ8" s="1055" t="s">
        <v>767</v>
      </c>
      <c r="AR8" s="372"/>
      <c r="AS8" s="334"/>
      <c r="AT8" s="1053"/>
      <c r="AU8" s="1053"/>
      <c r="AV8" s="1053"/>
      <c r="AW8" s="365"/>
      <c r="AX8" s="728"/>
      <c r="AY8" s="332">
        <v>0.34375</v>
      </c>
      <c r="AZ8" s="332"/>
      <c r="BA8" s="332"/>
      <c r="BB8" s="332"/>
      <c r="BC8" s="332"/>
      <c r="BD8" s="332"/>
      <c r="BE8" s="332"/>
      <c r="BF8" s="1253" t="s">
        <v>765</v>
      </c>
      <c r="BG8" s="1229" t="s">
        <v>766</v>
      </c>
      <c r="BH8" s="1232" t="s">
        <v>767</v>
      </c>
      <c r="BI8" s="372"/>
      <c r="BJ8" s="334"/>
      <c r="BK8" s="1251"/>
      <c r="BL8" s="1245"/>
      <c r="BM8" s="1248"/>
      <c r="BN8" s="721"/>
      <c r="BO8" s="905"/>
      <c r="BP8" s="1277"/>
      <c r="BQ8" s="1280"/>
      <c r="BR8" s="1283"/>
      <c r="BS8" s="331"/>
      <c r="BT8" s="331"/>
      <c r="BU8" s="334"/>
      <c r="BV8" s="365"/>
      <c r="BW8" s="777"/>
      <c r="BX8" s="1210"/>
      <c r="BY8" s="1213"/>
      <c r="BZ8" s="1216"/>
      <c r="CA8" s="336"/>
      <c r="CB8" s="336"/>
      <c r="CC8" s="364"/>
      <c r="CD8" s="367"/>
      <c r="CE8" s="369">
        <v>0.34375</v>
      </c>
      <c r="CF8" s="1191"/>
      <c r="CG8" s="1174"/>
      <c r="CH8" s="989"/>
      <c r="CI8" s="989"/>
      <c r="CJ8" s="989"/>
      <c r="CK8" s="1194"/>
      <c r="CL8" s="1197"/>
      <c r="CM8" s="167"/>
      <c r="CN8" s="989"/>
      <c r="CO8" s="907"/>
      <c r="CP8" s="1191"/>
      <c r="CQ8" s="1174"/>
      <c r="CR8" s="334"/>
      <c r="CS8" s="334"/>
      <c r="CT8" s="1155" t="s">
        <v>922</v>
      </c>
      <c r="CU8" s="1158" t="s">
        <v>923</v>
      </c>
      <c r="CV8" s="901"/>
      <c r="CW8" s="327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</row>
    <row r="9" spans="1:117" ht="14.25" customHeight="1" thickBot="1" x14ac:dyDescent="0.25">
      <c r="A9" s="200" t="s">
        <v>675</v>
      </c>
      <c r="B9" s="197">
        <v>2</v>
      </c>
      <c r="C9" s="200" t="s">
        <v>768</v>
      </c>
      <c r="D9" s="201">
        <v>1.5</v>
      </c>
      <c r="E9" s="201"/>
      <c r="F9" s="197">
        <v>50</v>
      </c>
      <c r="G9" s="200">
        <v>6</v>
      </c>
      <c r="H9" s="203" t="s">
        <v>677</v>
      </c>
      <c r="I9" s="202" t="s">
        <v>678</v>
      </c>
      <c r="J9" s="202" t="s">
        <v>679</v>
      </c>
      <c r="K9" s="202" t="s">
        <v>680</v>
      </c>
      <c r="M9" s="164">
        <v>0.35416666666666669</v>
      </c>
      <c r="N9" s="329"/>
      <c r="O9" s="334"/>
      <c r="P9" s="334"/>
      <c r="Q9" s="1133"/>
      <c r="R9" s="1133"/>
      <c r="S9" s="1133"/>
      <c r="T9" s="334"/>
      <c r="U9" s="334"/>
      <c r="V9" s="364"/>
      <c r="W9" s="369">
        <v>0.35416666666666669</v>
      </c>
      <c r="X9" s="1117"/>
      <c r="Y9" s="1117"/>
      <c r="Z9" s="1117"/>
      <c r="AA9" s="1117"/>
      <c r="AB9" s="1117"/>
      <c r="AC9" s="1117"/>
      <c r="AD9" s="334"/>
      <c r="AE9" s="334"/>
      <c r="AF9" s="364"/>
      <c r="AG9" s="1220" t="s">
        <v>924</v>
      </c>
      <c r="AH9" s="1220" t="s">
        <v>925</v>
      </c>
      <c r="AI9" s="1220" t="s">
        <v>926</v>
      </c>
      <c r="AJ9" s="340">
        <v>0.34722222222222227</v>
      </c>
      <c r="AK9" s="380">
        <v>0.35069444444444442</v>
      </c>
      <c r="AL9" s="889">
        <v>0.35416666666666669</v>
      </c>
      <c r="AM9" s="719">
        <v>0.3576388888888889</v>
      </c>
      <c r="AN9" s="369">
        <v>0.35416666666666669</v>
      </c>
      <c r="AO9" s="1056"/>
      <c r="AP9" s="1056"/>
      <c r="AQ9" s="1056"/>
      <c r="AR9" s="372"/>
      <c r="AS9" s="334"/>
      <c r="AT9" s="1053"/>
      <c r="AU9" s="1053"/>
      <c r="AV9" s="1053"/>
      <c r="AW9" s="365"/>
      <c r="AX9" s="1189" t="s">
        <v>927</v>
      </c>
      <c r="AY9" s="332">
        <v>0.35416666666666669</v>
      </c>
      <c r="AZ9" s="380">
        <v>0.34722222222222227</v>
      </c>
      <c r="BA9" s="380">
        <v>0.35416666666666669</v>
      </c>
      <c r="BB9" s="380">
        <v>0.3611111111111111</v>
      </c>
      <c r="BC9" s="334"/>
      <c r="BD9" s="334"/>
      <c r="BE9" s="334"/>
      <c r="BF9" s="1254"/>
      <c r="BG9" s="1230"/>
      <c r="BH9" s="1233"/>
      <c r="BI9" s="372"/>
      <c r="BJ9" s="334"/>
      <c r="BK9" s="1251"/>
      <c r="BL9" s="1245"/>
      <c r="BM9" s="1248"/>
      <c r="BN9" s="721"/>
      <c r="BO9" s="1218" t="s">
        <v>927</v>
      </c>
      <c r="BP9" s="1277"/>
      <c r="BQ9" s="1280"/>
      <c r="BR9" s="1283"/>
      <c r="BS9" s="334"/>
      <c r="BT9" s="334"/>
      <c r="BU9" s="334"/>
      <c r="BV9" s="365"/>
      <c r="BW9" s="1188" t="s">
        <v>927</v>
      </c>
      <c r="BX9" s="1210"/>
      <c r="BY9" s="1213"/>
      <c r="BZ9" s="1216"/>
      <c r="CA9" s="336"/>
      <c r="CB9" s="336"/>
      <c r="CC9" s="364"/>
      <c r="CD9" s="1219" t="s">
        <v>927</v>
      </c>
      <c r="CE9" s="369">
        <v>0.35416666666666669</v>
      </c>
      <c r="CF9" s="1191"/>
      <c r="CG9" s="1174"/>
      <c r="CH9" s="989"/>
      <c r="CI9" s="989"/>
      <c r="CJ9" s="989"/>
      <c r="CK9" s="1194"/>
      <c r="CL9" s="1197"/>
      <c r="CM9" s="167"/>
      <c r="CN9" s="989"/>
      <c r="CO9" s="907"/>
      <c r="CP9" s="1191"/>
      <c r="CQ9" s="1174"/>
      <c r="CR9" s="334"/>
      <c r="CS9" s="334"/>
      <c r="CT9" s="1156"/>
      <c r="CU9" s="1159"/>
      <c r="CV9" s="901"/>
      <c r="CW9" s="327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</row>
    <row r="10" spans="1:117" ht="14.25" customHeight="1" thickBot="1" x14ac:dyDescent="0.25">
      <c r="A10" s="200" t="s">
        <v>675</v>
      </c>
      <c r="B10" s="200">
        <v>2</v>
      </c>
      <c r="C10" s="200" t="s">
        <v>770</v>
      </c>
      <c r="D10" s="200"/>
      <c r="E10" s="201"/>
      <c r="F10" s="200">
        <v>50</v>
      </c>
      <c r="G10" s="200"/>
      <c r="H10" s="204" t="s">
        <v>696</v>
      </c>
      <c r="I10" s="202" t="s">
        <v>678</v>
      </c>
      <c r="J10" s="202" t="s">
        <v>697</v>
      </c>
      <c r="K10" s="202" t="s">
        <v>680</v>
      </c>
      <c r="M10" s="164">
        <v>0.36458333333333331</v>
      </c>
      <c r="N10" s="605">
        <v>0.3576388888888889</v>
      </c>
      <c r="O10" s="563">
        <v>0.36458333333333331</v>
      </c>
      <c r="P10" s="563">
        <v>0.37152777777777773</v>
      </c>
      <c r="Q10" s="1133"/>
      <c r="R10" s="1133"/>
      <c r="S10" s="1133"/>
      <c r="T10" s="334"/>
      <c r="U10" s="334"/>
      <c r="V10" s="364"/>
      <c r="W10" s="369">
        <v>0.36458333333333331</v>
      </c>
      <c r="X10" s="1117"/>
      <c r="Y10" s="1117"/>
      <c r="Z10" s="1117"/>
      <c r="AA10" s="1117"/>
      <c r="AB10" s="1117"/>
      <c r="AC10" s="1117"/>
      <c r="AD10" s="334"/>
      <c r="AE10" s="334"/>
      <c r="AF10" s="364"/>
      <c r="AG10" s="1221"/>
      <c r="AH10" s="1221"/>
      <c r="AI10" s="1221"/>
      <c r="AJ10" s="1116" t="s">
        <v>928</v>
      </c>
      <c r="AK10" s="1116" t="s">
        <v>929</v>
      </c>
      <c r="AL10" s="1116" t="s">
        <v>930</v>
      </c>
      <c r="AM10" s="1116" t="s">
        <v>931</v>
      </c>
      <c r="AN10" s="369">
        <v>0.36458333333333331</v>
      </c>
      <c r="AO10" s="1056"/>
      <c r="AP10" s="1056"/>
      <c r="AQ10" s="1056"/>
      <c r="AR10" s="372"/>
      <c r="AS10" s="334"/>
      <c r="AT10" s="1053"/>
      <c r="AU10" s="1053"/>
      <c r="AV10" s="1053"/>
      <c r="AW10" s="365"/>
      <c r="AX10" s="1189"/>
      <c r="AY10" s="332">
        <v>0.36458333333333331</v>
      </c>
      <c r="AZ10" s="1268" t="s">
        <v>736</v>
      </c>
      <c r="BA10" s="1256" t="s">
        <v>737</v>
      </c>
      <c r="BB10" s="1260" t="s">
        <v>738</v>
      </c>
      <c r="BC10" s="346"/>
      <c r="BD10" s="346"/>
      <c r="BE10" s="346"/>
      <c r="BF10" s="1254"/>
      <c r="BG10" s="1230"/>
      <c r="BH10" s="1233"/>
      <c r="BI10" s="372"/>
      <c r="BJ10" s="334"/>
      <c r="BK10" s="1251"/>
      <c r="BL10" s="1245"/>
      <c r="BM10" s="1248"/>
      <c r="BN10" s="721"/>
      <c r="BO10" s="1218"/>
      <c r="BP10" s="1277"/>
      <c r="BQ10" s="1280"/>
      <c r="BR10" s="1283"/>
      <c r="BS10" s="563">
        <v>0.3576388888888889</v>
      </c>
      <c r="BT10" s="563">
        <v>0.36458333333333331</v>
      </c>
      <c r="BU10" s="563">
        <v>0.37152777777777773</v>
      </c>
      <c r="BV10" s="365"/>
      <c r="BW10" s="1188"/>
      <c r="BX10" s="1210"/>
      <c r="BY10" s="1213"/>
      <c r="BZ10" s="1216"/>
      <c r="CA10" s="563">
        <v>0.35416666666666669</v>
      </c>
      <c r="CB10" s="563">
        <v>0.3611111111111111</v>
      </c>
      <c r="CC10" s="565">
        <v>0.36805555555555558</v>
      </c>
      <c r="CD10" s="1219"/>
      <c r="CE10" s="369">
        <v>0.36458333333333331</v>
      </c>
      <c r="CF10" s="1191"/>
      <c r="CG10" s="1174"/>
      <c r="CH10" s="989"/>
      <c r="CI10" s="989"/>
      <c r="CJ10" s="989"/>
      <c r="CK10" s="1194"/>
      <c r="CL10" s="1197"/>
      <c r="CM10" s="989"/>
      <c r="CN10" s="989"/>
      <c r="CO10" s="777"/>
      <c r="CP10" s="1191"/>
      <c r="CQ10" s="1174"/>
      <c r="CR10" s="334"/>
      <c r="CS10" s="334"/>
      <c r="CT10" s="1156"/>
      <c r="CU10" s="1159"/>
      <c r="CV10" s="901"/>
      <c r="CW10" s="327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</row>
    <row r="11" spans="1:117" ht="14.25" customHeight="1" x14ac:dyDescent="0.2">
      <c r="A11" s="200" t="s">
        <v>675</v>
      </c>
      <c r="B11" s="197">
        <v>3</v>
      </c>
      <c r="C11" s="200" t="s">
        <v>771</v>
      </c>
      <c r="D11" s="205">
        <v>1.5</v>
      </c>
      <c r="E11" s="201"/>
      <c r="F11" s="197">
        <v>56</v>
      </c>
      <c r="G11" s="200">
        <v>7</v>
      </c>
      <c r="H11" s="202" t="s">
        <v>772</v>
      </c>
      <c r="I11" s="202" t="s">
        <v>773</v>
      </c>
      <c r="J11" s="202" t="s">
        <v>679</v>
      </c>
      <c r="K11" s="202" t="s">
        <v>774</v>
      </c>
      <c r="M11" s="164">
        <v>0.375</v>
      </c>
      <c r="N11" s="1119" t="s">
        <v>932</v>
      </c>
      <c r="O11" s="1119" t="s">
        <v>933</v>
      </c>
      <c r="P11" s="1135" t="s">
        <v>934</v>
      </c>
      <c r="Q11" s="1133"/>
      <c r="R11" s="1133"/>
      <c r="S11" s="1133"/>
      <c r="T11" s="334"/>
      <c r="U11" s="334"/>
      <c r="V11" s="364"/>
      <c r="W11" s="369">
        <v>0.375</v>
      </c>
      <c r="X11" s="1117"/>
      <c r="Y11" s="1117"/>
      <c r="Z11" s="1117"/>
      <c r="AA11" s="1117"/>
      <c r="AB11" s="1117"/>
      <c r="AC11" s="1117"/>
      <c r="AD11" s="334"/>
      <c r="AE11" s="334"/>
      <c r="AF11" s="364"/>
      <c r="AG11" s="1221"/>
      <c r="AH11" s="1221"/>
      <c r="AI11" s="1221"/>
      <c r="AJ11" s="1117"/>
      <c r="AK11" s="1117"/>
      <c r="AL11" s="1117"/>
      <c r="AM11" s="1117"/>
      <c r="AN11" s="369">
        <v>0.375</v>
      </c>
      <c r="AO11" s="1056"/>
      <c r="AP11" s="1056"/>
      <c r="AQ11" s="1056"/>
      <c r="AR11" s="372"/>
      <c r="AS11" s="334"/>
      <c r="AT11" s="1053"/>
      <c r="AU11" s="1053"/>
      <c r="AV11" s="1053"/>
      <c r="AW11" s="365"/>
      <c r="AX11" s="728"/>
      <c r="AY11" s="332">
        <v>0.375</v>
      </c>
      <c r="AZ11" s="1265"/>
      <c r="BA11" s="1257"/>
      <c r="BB11" s="1261"/>
      <c r="BC11" s="346"/>
      <c r="BD11" s="346"/>
      <c r="BE11" s="346"/>
      <c r="BF11" s="1254"/>
      <c r="BG11" s="1230"/>
      <c r="BH11" s="1233"/>
      <c r="BI11" s="372"/>
      <c r="BJ11" s="334"/>
      <c r="BK11" s="1251"/>
      <c r="BL11" s="1245"/>
      <c r="BM11" s="1248"/>
      <c r="BN11" s="721"/>
      <c r="BO11" s="905"/>
      <c r="BP11" s="1277"/>
      <c r="BQ11" s="1280"/>
      <c r="BR11" s="1283"/>
      <c r="BS11" s="1270" t="s">
        <v>935</v>
      </c>
      <c r="BT11" s="1176" t="s">
        <v>936</v>
      </c>
      <c r="BU11" s="1273" t="s">
        <v>937</v>
      </c>
      <c r="BV11" s="365"/>
      <c r="BW11" s="777"/>
      <c r="BX11" s="1210"/>
      <c r="BY11" s="1213"/>
      <c r="BZ11" s="1216"/>
      <c r="CA11" s="1182" t="s">
        <v>938</v>
      </c>
      <c r="CB11" s="1185" t="s">
        <v>939</v>
      </c>
      <c r="CC11" s="1179" t="s">
        <v>940</v>
      </c>
      <c r="CD11" s="366"/>
      <c r="CE11" s="369">
        <v>0.375</v>
      </c>
      <c r="CF11" s="1191"/>
      <c r="CG11" s="1174"/>
      <c r="CH11" s="989"/>
      <c r="CI11" s="989"/>
      <c r="CJ11" s="989"/>
      <c r="CK11" s="1194"/>
      <c r="CL11" s="1197"/>
      <c r="CM11" s="989"/>
      <c r="CN11" s="989"/>
      <c r="CO11" s="777"/>
      <c r="CP11" s="1191"/>
      <c r="CQ11" s="1174"/>
      <c r="CR11" s="334"/>
      <c r="CS11" s="334"/>
      <c r="CT11" s="1156"/>
      <c r="CU11" s="1159"/>
      <c r="CV11" s="901"/>
      <c r="CW11" s="327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</row>
    <row r="12" spans="1:117" ht="14.25" customHeight="1" x14ac:dyDescent="0.2">
      <c r="A12" s="200" t="s">
        <v>675</v>
      </c>
      <c r="B12" s="197">
        <v>3</v>
      </c>
      <c r="C12" s="200" t="s">
        <v>781</v>
      </c>
      <c r="D12" s="205">
        <v>1.5</v>
      </c>
      <c r="E12" s="201"/>
      <c r="F12" s="197">
        <v>56</v>
      </c>
      <c r="G12" s="200">
        <v>7</v>
      </c>
      <c r="H12" s="202" t="s">
        <v>761</v>
      </c>
      <c r="I12" s="202" t="s">
        <v>678</v>
      </c>
      <c r="J12" s="202" t="s">
        <v>679</v>
      </c>
      <c r="K12" s="202" t="s">
        <v>680</v>
      </c>
      <c r="M12" s="164">
        <v>0.38541666666666669</v>
      </c>
      <c r="N12" s="1120"/>
      <c r="O12" s="1120"/>
      <c r="P12" s="1136"/>
      <c r="Q12" s="1133"/>
      <c r="R12" s="1133"/>
      <c r="S12" s="1133"/>
      <c r="T12" s="334"/>
      <c r="U12" s="334"/>
      <c r="V12" s="364"/>
      <c r="W12" s="369">
        <v>0.38541666666666669</v>
      </c>
      <c r="X12" s="1117"/>
      <c r="Y12" s="1117"/>
      <c r="Z12" s="1117"/>
      <c r="AA12" s="1117"/>
      <c r="AB12" s="1117"/>
      <c r="AC12" s="1117"/>
      <c r="AD12" s="334"/>
      <c r="AE12" s="334"/>
      <c r="AF12" s="364"/>
      <c r="AG12" s="1221"/>
      <c r="AH12" s="1221"/>
      <c r="AI12" s="1221"/>
      <c r="AJ12" s="1117"/>
      <c r="AK12" s="1117"/>
      <c r="AL12" s="1117"/>
      <c r="AM12" s="1117"/>
      <c r="AN12" s="369">
        <v>0.38541666666666669</v>
      </c>
      <c r="AO12" s="1056"/>
      <c r="AP12" s="1056"/>
      <c r="AQ12" s="1056"/>
      <c r="AR12" s="372"/>
      <c r="AS12" s="334"/>
      <c r="AT12" s="1053"/>
      <c r="AU12" s="1053"/>
      <c r="AV12" s="1053"/>
      <c r="AW12" s="365"/>
      <c r="AX12" s="728"/>
      <c r="AY12" s="332">
        <v>0.38541666666666669</v>
      </c>
      <c r="AZ12" s="1265"/>
      <c r="BA12" s="1257"/>
      <c r="BB12" s="1261"/>
      <c r="BC12" s="346"/>
      <c r="BD12" s="346"/>
      <c r="BE12" s="346"/>
      <c r="BF12" s="1254"/>
      <c r="BG12" s="1230"/>
      <c r="BH12" s="1233"/>
      <c r="BI12" s="372"/>
      <c r="BJ12" s="334"/>
      <c r="BK12" s="1251"/>
      <c r="BL12" s="1245"/>
      <c r="BM12" s="1248"/>
      <c r="BN12" s="721"/>
      <c r="BO12" s="905"/>
      <c r="BP12" s="1277"/>
      <c r="BQ12" s="1280"/>
      <c r="BR12" s="1283"/>
      <c r="BS12" s="1271"/>
      <c r="BT12" s="1177"/>
      <c r="BU12" s="1274"/>
      <c r="BV12" s="365"/>
      <c r="BW12" s="777"/>
      <c r="BX12" s="1210"/>
      <c r="BY12" s="1213"/>
      <c r="BZ12" s="1216"/>
      <c r="CA12" s="1183"/>
      <c r="CB12" s="1186"/>
      <c r="CC12" s="1180"/>
      <c r="CD12" s="366"/>
      <c r="CE12" s="369">
        <v>0.38541666666666669</v>
      </c>
      <c r="CF12" s="1191"/>
      <c r="CG12" s="1174"/>
      <c r="CH12" s="989"/>
      <c r="CI12" s="989"/>
      <c r="CJ12" s="989"/>
      <c r="CK12" s="1194"/>
      <c r="CL12" s="1197"/>
      <c r="CM12" s="989"/>
      <c r="CN12" s="989"/>
      <c r="CO12" s="1188" t="s">
        <v>927</v>
      </c>
      <c r="CP12" s="1191"/>
      <c r="CQ12" s="1174"/>
      <c r="CR12" s="334"/>
      <c r="CS12" s="334"/>
      <c r="CT12" s="1156"/>
      <c r="CU12" s="1159"/>
      <c r="CV12" s="901"/>
      <c r="CW12" s="327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</row>
    <row r="13" spans="1:117" ht="14.25" customHeight="1" x14ac:dyDescent="0.2">
      <c r="A13" s="200" t="s">
        <v>675</v>
      </c>
      <c r="B13" s="197">
        <v>3</v>
      </c>
      <c r="C13" s="200" t="s">
        <v>782</v>
      </c>
      <c r="D13" s="201"/>
      <c r="E13" s="201"/>
      <c r="F13" s="197">
        <v>56</v>
      </c>
      <c r="G13" s="200"/>
      <c r="H13" s="202" t="s">
        <v>783</v>
      </c>
      <c r="I13" s="202" t="s">
        <v>678</v>
      </c>
      <c r="J13" s="202" t="s">
        <v>679</v>
      </c>
      <c r="K13" s="202" t="s">
        <v>680</v>
      </c>
      <c r="M13" s="164">
        <v>0.39583333333333331</v>
      </c>
      <c r="N13" s="1120"/>
      <c r="O13" s="1120"/>
      <c r="P13" s="1136"/>
      <c r="Q13" s="1133"/>
      <c r="R13" s="1133"/>
      <c r="S13" s="1133"/>
      <c r="T13" s="334"/>
      <c r="U13" s="334"/>
      <c r="V13" s="364"/>
      <c r="W13" s="369">
        <v>0.39583333333333331</v>
      </c>
      <c r="X13" s="1117"/>
      <c r="Y13" s="1117"/>
      <c r="Z13" s="1117"/>
      <c r="AA13" s="1117"/>
      <c r="AB13" s="1117"/>
      <c r="AC13" s="1117"/>
      <c r="AD13" s="334"/>
      <c r="AE13" s="334"/>
      <c r="AF13" s="364"/>
      <c r="AG13" s="1221"/>
      <c r="AH13" s="1221"/>
      <c r="AI13" s="1221"/>
      <c r="AJ13" s="1117"/>
      <c r="AK13" s="1117"/>
      <c r="AL13" s="1117"/>
      <c r="AM13" s="1117"/>
      <c r="AN13" s="369">
        <v>0.39583333333333331</v>
      </c>
      <c r="AO13" s="1056"/>
      <c r="AP13" s="1056"/>
      <c r="AQ13" s="1056"/>
      <c r="AR13" s="372"/>
      <c r="AS13" s="334"/>
      <c r="AT13" s="1053"/>
      <c r="AU13" s="1053"/>
      <c r="AV13" s="1053"/>
      <c r="AW13" s="365"/>
      <c r="AX13" s="728"/>
      <c r="AY13" s="332">
        <v>0.39583333333333331</v>
      </c>
      <c r="AZ13" s="1265"/>
      <c r="BA13" s="1257"/>
      <c r="BB13" s="1261"/>
      <c r="BC13" s="334"/>
      <c r="BD13" s="334"/>
      <c r="BE13" s="334"/>
      <c r="BF13" s="1254"/>
      <c r="BG13" s="1230"/>
      <c r="BH13" s="1233"/>
      <c r="BI13" s="372"/>
      <c r="BJ13" s="334"/>
      <c r="BK13" s="1251"/>
      <c r="BL13" s="1245"/>
      <c r="BM13" s="1248"/>
      <c r="BN13" s="721"/>
      <c r="BO13" s="905"/>
      <c r="BP13" s="1277"/>
      <c r="BQ13" s="1280"/>
      <c r="BR13" s="1283"/>
      <c r="BS13" s="1271"/>
      <c r="BT13" s="1177"/>
      <c r="BU13" s="1274"/>
      <c r="BV13" s="365"/>
      <c r="BW13" s="777"/>
      <c r="BX13" s="1210"/>
      <c r="BY13" s="1213"/>
      <c r="BZ13" s="1216"/>
      <c r="CA13" s="1183"/>
      <c r="CB13" s="1186"/>
      <c r="CC13" s="1180"/>
      <c r="CD13" s="366"/>
      <c r="CE13" s="369">
        <v>0.39583333333333331</v>
      </c>
      <c r="CF13" s="1191"/>
      <c r="CG13" s="1174"/>
      <c r="CH13" s="989"/>
      <c r="CI13" s="989"/>
      <c r="CJ13" s="989"/>
      <c r="CK13" s="1194"/>
      <c r="CL13" s="1197"/>
      <c r="CM13" s="989"/>
      <c r="CN13" s="989"/>
      <c r="CO13" s="1188"/>
      <c r="CP13" s="1191"/>
      <c r="CQ13" s="1174"/>
      <c r="CR13" s="334"/>
      <c r="CS13" s="334"/>
      <c r="CT13" s="1156"/>
      <c r="CU13" s="1159"/>
      <c r="CV13" s="901"/>
      <c r="CW13" s="327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</row>
    <row r="14" spans="1:117" ht="14.25" customHeight="1" thickBot="1" x14ac:dyDescent="0.25">
      <c r="A14" s="200" t="s">
        <v>675</v>
      </c>
      <c r="B14" s="200">
        <v>3</v>
      </c>
      <c r="C14" s="200" t="s">
        <v>784</v>
      </c>
      <c r="D14" s="200"/>
      <c r="E14" s="201"/>
      <c r="F14" s="200">
        <v>56</v>
      </c>
      <c r="G14" s="200"/>
      <c r="H14" s="200" t="s">
        <v>761</v>
      </c>
      <c r="I14" s="202" t="s">
        <v>678</v>
      </c>
      <c r="J14" s="202" t="s">
        <v>679</v>
      </c>
      <c r="K14" s="202" t="s">
        <v>680</v>
      </c>
      <c r="M14" s="164">
        <v>0.40625</v>
      </c>
      <c r="N14" s="1120"/>
      <c r="O14" s="1120"/>
      <c r="P14" s="1136"/>
      <c r="Q14" s="1133"/>
      <c r="R14" s="1133"/>
      <c r="S14" s="1133"/>
      <c r="T14" s="334"/>
      <c r="U14" s="334"/>
      <c r="V14" s="364"/>
      <c r="W14" s="369">
        <v>0.40625</v>
      </c>
      <c r="X14" s="1117"/>
      <c r="Y14" s="1117"/>
      <c r="Z14" s="1117"/>
      <c r="AA14" s="1117"/>
      <c r="AB14" s="1117"/>
      <c r="AC14" s="1117"/>
      <c r="AD14" s="334"/>
      <c r="AE14" s="334"/>
      <c r="AF14" s="364"/>
      <c r="AG14" s="1221"/>
      <c r="AH14" s="1221"/>
      <c r="AI14" s="1221"/>
      <c r="AJ14" s="1117"/>
      <c r="AK14" s="1117"/>
      <c r="AL14" s="1117"/>
      <c r="AM14" s="1117"/>
      <c r="AN14" s="369">
        <v>0.40625</v>
      </c>
      <c r="AO14" s="1056"/>
      <c r="AP14" s="1056"/>
      <c r="AQ14" s="1056"/>
      <c r="AR14" s="334"/>
      <c r="AS14" s="334"/>
      <c r="AT14" s="1054"/>
      <c r="AU14" s="1054"/>
      <c r="AV14" s="1054"/>
      <c r="AW14" s="365"/>
      <c r="AX14" s="728"/>
      <c r="AY14" s="332">
        <v>0.40625</v>
      </c>
      <c r="AZ14" s="1265"/>
      <c r="BA14" s="1257"/>
      <c r="BB14" s="1261"/>
      <c r="BC14" s="334"/>
      <c r="BD14" s="334"/>
      <c r="BE14" s="334"/>
      <c r="BF14" s="1254"/>
      <c r="BG14" s="1230"/>
      <c r="BH14" s="1233"/>
      <c r="BI14" s="334"/>
      <c r="BJ14" s="334"/>
      <c r="BK14" s="1252"/>
      <c r="BL14" s="1246"/>
      <c r="BM14" s="1249"/>
      <c r="BN14" s="721"/>
      <c r="BO14" s="905"/>
      <c r="BP14" s="1277"/>
      <c r="BQ14" s="1280"/>
      <c r="BR14" s="1283"/>
      <c r="BS14" s="1271"/>
      <c r="BT14" s="1177"/>
      <c r="BU14" s="1274"/>
      <c r="BV14" s="365"/>
      <c r="BW14" s="777"/>
      <c r="BX14" s="1210"/>
      <c r="BY14" s="1213"/>
      <c r="BZ14" s="1216"/>
      <c r="CA14" s="1183"/>
      <c r="CB14" s="1186"/>
      <c r="CC14" s="1180"/>
      <c r="CD14" s="366"/>
      <c r="CE14" s="369">
        <v>0.40625</v>
      </c>
      <c r="CF14" s="1192"/>
      <c r="CG14" s="1175"/>
      <c r="CH14" s="989"/>
      <c r="CI14" s="989"/>
      <c r="CJ14" s="989"/>
      <c r="CK14" s="1194"/>
      <c r="CL14" s="1197"/>
      <c r="CM14" s="989"/>
      <c r="CN14" s="989"/>
      <c r="CO14" s="777"/>
      <c r="CP14" s="1192"/>
      <c r="CQ14" s="1175"/>
      <c r="CR14" s="334"/>
      <c r="CS14" s="334"/>
      <c r="CT14" s="1156"/>
      <c r="CU14" s="1159"/>
      <c r="CV14" s="901"/>
      <c r="CW14" s="327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</row>
    <row r="15" spans="1:117" ht="14.25" customHeight="1" thickBot="1" x14ac:dyDescent="0.25">
      <c r="A15" s="200" t="s">
        <v>675</v>
      </c>
      <c r="B15" s="197">
        <v>4</v>
      </c>
      <c r="C15" s="200" t="s">
        <v>787</v>
      </c>
      <c r="D15" s="201"/>
      <c r="E15" s="201"/>
      <c r="F15" s="197">
        <v>45</v>
      </c>
      <c r="G15" s="200"/>
      <c r="H15" s="202" t="s">
        <v>772</v>
      </c>
      <c r="I15" s="202" t="s">
        <v>773</v>
      </c>
      <c r="J15" s="202" t="s">
        <v>679</v>
      </c>
      <c r="K15" s="202" t="s">
        <v>774</v>
      </c>
      <c r="M15" s="164">
        <v>0.41666666666666669</v>
      </c>
      <c r="N15" s="1120"/>
      <c r="O15" s="1120"/>
      <c r="P15" s="1136"/>
      <c r="Q15" s="1133"/>
      <c r="R15" s="1133"/>
      <c r="S15" s="1133"/>
      <c r="T15" s="334"/>
      <c r="U15" s="334"/>
      <c r="V15" s="364"/>
      <c r="W15" s="369">
        <v>0.41666666666666669</v>
      </c>
      <c r="X15" s="1117"/>
      <c r="Y15" s="1117"/>
      <c r="Z15" s="1117"/>
      <c r="AA15" s="1117"/>
      <c r="AB15" s="1117"/>
      <c r="AC15" s="1117"/>
      <c r="AD15" s="334"/>
      <c r="AE15" s="334"/>
      <c r="AF15" s="364"/>
      <c r="AG15" s="1221"/>
      <c r="AH15" s="1221"/>
      <c r="AI15" s="1221"/>
      <c r="AJ15" s="1117"/>
      <c r="AK15" s="1117"/>
      <c r="AL15" s="1117"/>
      <c r="AM15" s="1117"/>
      <c r="AN15" s="369">
        <v>0.41666666666666669</v>
      </c>
      <c r="AO15" s="1057"/>
      <c r="AP15" s="1057"/>
      <c r="AQ15" s="1057"/>
      <c r="AR15" s="334"/>
      <c r="AS15" s="334"/>
      <c r="AT15" s="334"/>
      <c r="AU15" s="334"/>
      <c r="AV15" s="334"/>
      <c r="AW15" s="365"/>
      <c r="AX15" s="728"/>
      <c r="AY15" s="332">
        <v>0.41666666666666669</v>
      </c>
      <c r="AZ15" s="1265"/>
      <c r="BA15" s="1257"/>
      <c r="BB15" s="1261"/>
      <c r="BC15" s="334"/>
      <c r="BD15" s="334"/>
      <c r="BE15" s="334"/>
      <c r="BF15" s="1255"/>
      <c r="BG15" s="1231"/>
      <c r="BH15" s="1234"/>
      <c r="BI15" s="334"/>
      <c r="BJ15" s="334"/>
      <c r="BK15" s="334"/>
      <c r="BL15" s="334"/>
      <c r="BM15" s="334"/>
      <c r="BN15" s="721"/>
      <c r="BO15" s="905"/>
      <c r="BP15" s="1277"/>
      <c r="BQ15" s="1280"/>
      <c r="BR15" s="1283"/>
      <c r="BS15" s="1271"/>
      <c r="BT15" s="1177"/>
      <c r="BU15" s="1274"/>
      <c r="BV15" s="365"/>
      <c r="BW15" s="777"/>
      <c r="BX15" s="1210"/>
      <c r="BY15" s="1213"/>
      <c r="BZ15" s="1216"/>
      <c r="CA15" s="1183"/>
      <c r="CB15" s="1186"/>
      <c r="CC15" s="1180"/>
      <c r="CD15" s="366"/>
      <c r="CE15" s="369">
        <v>0.41666666666666669</v>
      </c>
      <c r="CF15" s="348"/>
      <c r="CG15" s="348"/>
      <c r="CH15" s="348"/>
      <c r="CI15" s="348"/>
      <c r="CJ15" s="989"/>
      <c r="CK15" s="1194"/>
      <c r="CL15" s="1197"/>
      <c r="CM15" s="989"/>
      <c r="CN15" s="989"/>
      <c r="CO15" s="728"/>
      <c r="CP15" s="348"/>
      <c r="CQ15" s="348"/>
      <c r="CR15" s="334"/>
      <c r="CS15" s="334"/>
      <c r="CT15" s="1156"/>
      <c r="CU15" s="1159"/>
      <c r="CV15" s="901"/>
      <c r="CW15" s="327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</row>
    <row r="16" spans="1:117" ht="14.25" customHeight="1" thickBot="1" x14ac:dyDescent="0.25">
      <c r="A16" s="200" t="s">
        <v>675</v>
      </c>
      <c r="B16" s="197">
        <v>4</v>
      </c>
      <c r="C16" s="200" t="s">
        <v>794</v>
      </c>
      <c r="D16" s="201"/>
      <c r="E16" s="201"/>
      <c r="F16" s="197">
        <v>45</v>
      </c>
      <c r="G16" s="200"/>
      <c r="H16" s="203" t="s">
        <v>677</v>
      </c>
      <c r="I16" s="202" t="s">
        <v>678</v>
      </c>
      <c r="J16" s="202" t="s">
        <v>679</v>
      </c>
      <c r="K16" s="202" t="s">
        <v>680</v>
      </c>
      <c r="M16" s="164">
        <v>0.42708333333333331</v>
      </c>
      <c r="N16" s="1120"/>
      <c r="O16" s="1120"/>
      <c r="P16" s="1136"/>
      <c r="Q16" s="1133"/>
      <c r="R16" s="1133"/>
      <c r="S16" s="1133"/>
      <c r="T16" s="334"/>
      <c r="U16" s="334"/>
      <c r="V16" s="364"/>
      <c r="W16" s="369">
        <v>0.42708333333333331</v>
      </c>
      <c r="X16" s="1117"/>
      <c r="Y16" s="1117"/>
      <c r="Z16" s="1117"/>
      <c r="AA16" s="1117"/>
      <c r="AB16" s="1117"/>
      <c r="AC16" s="1117"/>
      <c r="AD16" s="334"/>
      <c r="AE16" s="334"/>
      <c r="AF16" s="364"/>
      <c r="AG16" s="1221"/>
      <c r="AH16" s="1221"/>
      <c r="AI16" s="1221"/>
      <c r="AJ16" s="1117"/>
      <c r="AK16" s="1117"/>
      <c r="AL16" s="1117"/>
      <c r="AM16" s="1117"/>
      <c r="AN16" s="369">
        <v>0.42708333333333331</v>
      </c>
      <c r="AO16" s="334"/>
      <c r="AP16" s="334"/>
      <c r="AQ16" s="334"/>
      <c r="AR16" s="334"/>
      <c r="AS16" s="334"/>
      <c r="AT16" s="334"/>
      <c r="AU16" s="334"/>
      <c r="AV16" s="334"/>
      <c r="AW16" s="365"/>
      <c r="AX16" s="728"/>
      <c r="AY16" s="332">
        <v>0.42708333333333331</v>
      </c>
      <c r="AZ16" s="1265"/>
      <c r="BA16" s="1257"/>
      <c r="BB16" s="1261"/>
      <c r="BC16" s="334"/>
      <c r="BD16" s="334"/>
      <c r="BE16" s="364"/>
      <c r="BF16" s="329"/>
      <c r="BG16" s="334"/>
      <c r="BH16" s="334"/>
      <c r="BI16" s="334"/>
      <c r="BJ16" s="334"/>
      <c r="BK16" s="334"/>
      <c r="BL16" s="334"/>
      <c r="BM16" s="334"/>
      <c r="BN16" s="721"/>
      <c r="BO16" s="905"/>
      <c r="BP16" s="1277"/>
      <c r="BQ16" s="1280"/>
      <c r="BR16" s="1283"/>
      <c r="BS16" s="1271"/>
      <c r="BT16" s="1177"/>
      <c r="BU16" s="1274"/>
      <c r="BV16" s="365"/>
      <c r="BW16" s="777"/>
      <c r="BX16" s="1210"/>
      <c r="BY16" s="1213"/>
      <c r="BZ16" s="1216"/>
      <c r="CA16" s="1183"/>
      <c r="CB16" s="1186"/>
      <c r="CC16" s="1180"/>
      <c r="CD16" s="366"/>
      <c r="CE16" s="369">
        <v>0.42708333333333331</v>
      </c>
      <c r="CF16" s="989"/>
      <c r="CG16" s="989"/>
      <c r="CH16" s="989"/>
      <c r="CI16" s="989"/>
      <c r="CJ16" s="989"/>
      <c r="CK16" s="1194"/>
      <c r="CL16" s="1197"/>
      <c r="CM16" s="989"/>
      <c r="CN16" s="989"/>
      <c r="CO16" s="728"/>
      <c r="CP16" s="989"/>
      <c r="CQ16" s="989"/>
      <c r="CR16" s="334"/>
      <c r="CS16" s="334"/>
      <c r="CT16" s="1156"/>
      <c r="CU16" s="1159"/>
      <c r="CV16" s="901"/>
      <c r="CW16" s="327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</row>
    <row r="17" spans="1:117" ht="14.25" customHeight="1" thickBot="1" x14ac:dyDescent="0.25">
      <c r="A17" s="200" t="s">
        <v>675</v>
      </c>
      <c r="B17" s="197">
        <v>4</v>
      </c>
      <c r="C17" s="200" t="s">
        <v>796</v>
      </c>
      <c r="D17" s="201">
        <v>2</v>
      </c>
      <c r="E17" s="201"/>
      <c r="F17" s="197">
        <v>45</v>
      </c>
      <c r="G17" s="200">
        <v>6</v>
      </c>
      <c r="H17" s="202" t="s">
        <v>797</v>
      </c>
      <c r="I17" s="202" t="s">
        <v>678</v>
      </c>
      <c r="J17" s="202" t="s">
        <v>679</v>
      </c>
      <c r="K17" s="202" t="s">
        <v>798</v>
      </c>
      <c r="M17" s="164">
        <v>0.4375</v>
      </c>
      <c r="N17" s="1120"/>
      <c r="O17" s="1120"/>
      <c r="P17" s="1136"/>
      <c r="Q17" s="1133"/>
      <c r="R17" s="1133"/>
      <c r="S17" s="1133"/>
      <c r="T17" s="334"/>
      <c r="U17" s="334"/>
      <c r="V17" s="364"/>
      <c r="W17" s="369">
        <v>0.4375</v>
      </c>
      <c r="X17" s="1117"/>
      <c r="Y17" s="1117"/>
      <c r="Z17" s="1117"/>
      <c r="AA17" s="1117"/>
      <c r="AB17" s="1117"/>
      <c r="AC17" s="1117"/>
      <c r="AD17" s="334"/>
      <c r="AE17" s="334"/>
      <c r="AF17" s="364"/>
      <c r="AG17" s="1221"/>
      <c r="AH17" s="1221"/>
      <c r="AI17" s="1221"/>
      <c r="AJ17" s="1117"/>
      <c r="AK17" s="1117"/>
      <c r="AL17" s="1117"/>
      <c r="AM17" s="1117"/>
      <c r="AN17" s="369">
        <v>0.4375</v>
      </c>
      <c r="AO17" s="334"/>
      <c r="AP17" s="334"/>
      <c r="AQ17" s="334"/>
      <c r="AR17" s="334"/>
      <c r="AS17" s="334"/>
      <c r="AT17" s="1055" t="s">
        <v>804</v>
      </c>
      <c r="AU17" s="1055" t="s">
        <v>805</v>
      </c>
      <c r="AV17" s="1055" t="s">
        <v>806</v>
      </c>
      <c r="AW17" s="365"/>
      <c r="AX17" s="1189" t="s">
        <v>865</v>
      </c>
      <c r="AY17" s="332">
        <v>0.4375</v>
      </c>
      <c r="AZ17" s="1265"/>
      <c r="BA17" s="1257"/>
      <c r="BB17" s="1261"/>
      <c r="BC17" s="563">
        <v>0.43055555555555558</v>
      </c>
      <c r="BD17" s="563">
        <v>0.4375</v>
      </c>
      <c r="BE17" s="604">
        <v>0.44444444444444442</v>
      </c>
      <c r="BF17" s="329"/>
      <c r="BG17" s="334"/>
      <c r="BH17" s="334"/>
      <c r="BI17" s="334"/>
      <c r="BJ17" s="334"/>
      <c r="BK17" s="1253" t="s">
        <v>804</v>
      </c>
      <c r="BL17" s="1229" t="s">
        <v>805</v>
      </c>
      <c r="BM17" s="1232" t="s">
        <v>806</v>
      </c>
      <c r="BN17" s="721"/>
      <c r="BO17" s="1218" t="s">
        <v>803</v>
      </c>
      <c r="BP17" s="1277"/>
      <c r="BQ17" s="1280"/>
      <c r="BR17" s="1283"/>
      <c r="BS17" s="1271"/>
      <c r="BT17" s="1177"/>
      <c r="BU17" s="1274"/>
      <c r="BV17" s="365"/>
      <c r="BW17" s="777"/>
      <c r="BX17" s="1210"/>
      <c r="BY17" s="1213"/>
      <c r="BZ17" s="1216"/>
      <c r="CA17" s="1183"/>
      <c r="CB17" s="1186"/>
      <c r="CC17" s="1180"/>
      <c r="CD17" s="366"/>
      <c r="CE17" s="369">
        <v>0.4375</v>
      </c>
      <c r="CF17" s="1170" t="s">
        <v>941</v>
      </c>
      <c r="CG17" s="1167" t="s">
        <v>942</v>
      </c>
      <c r="CJ17" s="989"/>
      <c r="CK17" s="1194"/>
      <c r="CL17" s="1197"/>
      <c r="CM17" s="989"/>
      <c r="CN17" s="989"/>
      <c r="CO17" s="777"/>
      <c r="CP17" s="1170" t="s">
        <v>943</v>
      </c>
      <c r="CQ17" s="1167" t="s">
        <v>944</v>
      </c>
      <c r="CR17" s="334"/>
      <c r="CS17" s="334"/>
      <c r="CT17" s="1156"/>
      <c r="CU17" s="1159"/>
      <c r="CV17" s="901"/>
      <c r="CW17" s="327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</row>
    <row r="18" spans="1:117" ht="14.25" customHeight="1" thickBot="1" x14ac:dyDescent="0.25">
      <c r="A18" s="200" t="s">
        <v>675</v>
      </c>
      <c r="B18" s="197">
        <v>4</v>
      </c>
      <c r="C18" s="200" t="s">
        <v>810</v>
      </c>
      <c r="D18" s="201">
        <v>1.5</v>
      </c>
      <c r="E18" s="201"/>
      <c r="F18" s="197">
        <v>45</v>
      </c>
      <c r="G18" s="200">
        <v>6</v>
      </c>
      <c r="H18" s="202" t="s">
        <v>811</v>
      </c>
      <c r="I18" s="202" t="s">
        <v>812</v>
      </c>
      <c r="J18" s="202" t="s">
        <v>679</v>
      </c>
      <c r="K18" s="202" t="s">
        <v>680</v>
      </c>
      <c r="M18" s="164">
        <v>0.44791666666666669</v>
      </c>
      <c r="N18" s="1121"/>
      <c r="O18" s="1121"/>
      <c r="P18" s="1137"/>
      <c r="Q18" s="1134"/>
      <c r="R18" s="1134"/>
      <c r="S18" s="1134"/>
      <c r="T18" s="334"/>
      <c r="U18" s="334"/>
      <c r="V18" s="364"/>
      <c r="W18" s="369">
        <v>0.44791666666666669</v>
      </c>
      <c r="X18" s="1117"/>
      <c r="Y18" s="1117"/>
      <c r="Z18" s="1117"/>
      <c r="AA18" s="1117"/>
      <c r="AB18" s="1117"/>
      <c r="AC18" s="1117"/>
      <c r="AD18" s="334"/>
      <c r="AE18" s="334"/>
      <c r="AF18" s="364"/>
      <c r="AG18" s="1221"/>
      <c r="AH18" s="1221"/>
      <c r="AI18" s="1221"/>
      <c r="AJ18" s="1117"/>
      <c r="AK18" s="1117"/>
      <c r="AL18" s="1117"/>
      <c r="AM18" s="1117"/>
      <c r="AN18" s="369">
        <v>0.44791666666666669</v>
      </c>
      <c r="AO18" s="1058" t="s">
        <v>813</v>
      </c>
      <c r="AP18" s="1058" t="s">
        <v>814</v>
      </c>
      <c r="AQ18" s="1058" t="s">
        <v>815</v>
      </c>
      <c r="AR18" s="334"/>
      <c r="AS18" s="334"/>
      <c r="AT18" s="1056"/>
      <c r="AU18" s="1056"/>
      <c r="AV18" s="1056"/>
      <c r="AW18" s="334"/>
      <c r="AX18" s="1189"/>
      <c r="AY18" s="332">
        <v>0.44791666666666669</v>
      </c>
      <c r="AZ18" s="1265"/>
      <c r="BA18" s="1257"/>
      <c r="BB18" s="1257"/>
      <c r="BC18" s="1262" t="s">
        <v>791</v>
      </c>
      <c r="BD18" s="1223" t="s">
        <v>792</v>
      </c>
      <c r="BE18" s="1223" t="s">
        <v>793</v>
      </c>
      <c r="BF18" s="1235" t="s">
        <v>813</v>
      </c>
      <c r="BG18" s="1238" t="s">
        <v>814</v>
      </c>
      <c r="BH18" s="1241" t="s">
        <v>815</v>
      </c>
      <c r="BI18" s="334"/>
      <c r="BJ18" s="334"/>
      <c r="BK18" s="1254"/>
      <c r="BL18" s="1230"/>
      <c r="BM18" s="1233"/>
      <c r="BN18" s="721"/>
      <c r="BO18" s="1218"/>
      <c r="BP18" s="1278"/>
      <c r="BQ18" s="1281"/>
      <c r="BR18" s="1284"/>
      <c r="BS18" s="1272"/>
      <c r="BT18" s="1178"/>
      <c r="BU18" s="1275"/>
      <c r="BV18" s="365"/>
      <c r="BW18" s="777"/>
      <c r="BX18" s="1211"/>
      <c r="BY18" s="1214"/>
      <c r="BZ18" s="1217"/>
      <c r="CA18" s="1184"/>
      <c r="CB18" s="1187"/>
      <c r="CC18" s="1181"/>
      <c r="CD18" s="366"/>
      <c r="CE18" s="369">
        <v>0.44791666666666669</v>
      </c>
      <c r="CF18" s="1171"/>
      <c r="CG18" s="1168"/>
      <c r="CJ18" s="989"/>
      <c r="CK18" s="1194"/>
      <c r="CL18" s="1197"/>
      <c r="CM18" s="989"/>
      <c r="CN18" s="989"/>
      <c r="CO18" s="777"/>
      <c r="CP18" s="1171"/>
      <c r="CQ18" s="1168"/>
      <c r="CR18" s="334"/>
      <c r="CS18" s="334"/>
      <c r="CT18" s="1156"/>
      <c r="CU18" s="1159"/>
      <c r="CV18" s="901"/>
      <c r="CW18" s="327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</row>
    <row r="19" spans="1:117" ht="14.25" customHeight="1" x14ac:dyDescent="0.2">
      <c r="A19" s="200" t="s">
        <v>675</v>
      </c>
      <c r="B19" s="197">
        <v>4</v>
      </c>
      <c r="C19" s="200" t="s">
        <v>816</v>
      </c>
      <c r="D19" s="201">
        <v>4</v>
      </c>
      <c r="E19" s="201"/>
      <c r="F19" s="197">
        <v>45</v>
      </c>
      <c r="G19" s="200">
        <v>6</v>
      </c>
      <c r="H19" s="202" t="s">
        <v>797</v>
      </c>
      <c r="I19" s="202" t="s">
        <v>678</v>
      </c>
      <c r="J19" s="202" t="s">
        <v>679</v>
      </c>
      <c r="K19" s="202" t="s">
        <v>798</v>
      </c>
      <c r="M19" s="164">
        <v>0.45833333333333331</v>
      </c>
      <c r="N19" s="387"/>
      <c r="O19" s="348"/>
      <c r="P19" s="348"/>
      <c r="Q19" s="353"/>
      <c r="R19" s="353"/>
      <c r="S19" s="353"/>
      <c r="T19" s="334"/>
      <c r="U19" s="334"/>
      <c r="V19" s="364"/>
      <c r="W19" s="369">
        <v>0.45833333333333331</v>
      </c>
      <c r="X19" s="1117"/>
      <c r="Y19" s="1117"/>
      <c r="Z19" s="1117"/>
      <c r="AA19" s="1117"/>
      <c r="AB19" s="1117"/>
      <c r="AC19" s="1117"/>
      <c r="AD19" s="334"/>
      <c r="AE19" s="334"/>
      <c r="AF19" s="364"/>
      <c r="AG19" s="1221"/>
      <c r="AH19" s="1221"/>
      <c r="AI19" s="1221"/>
      <c r="AJ19" s="1117"/>
      <c r="AK19" s="1117"/>
      <c r="AL19" s="1117"/>
      <c r="AM19" s="1117"/>
      <c r="AN19" s="369">
        <v>0.45833333333333331</v>
      </c>
      <c r="AO19" s="1059"/>
      <c r="AP19" s="1059"/>
      <c r="AQ19" s="1059"/>
      <c r="AR19" s="334"/>
      <c r="AS19" s="334"/>
      <c r="AT19" s="1056"/>
      <c r="AU19" s="1056"/>
      <c r="AV19" s="1056"/>
      <c r="AW19" s="373"/>
      <c r="AX19" s="1189"/>
      <c r="AY19" s="332">
        <v>0.45833333333333331</v>
      </c>
      <c r="AZ19" s="1265"/>
      <c r="BA19" s="1257"/>
      <c r="BB19" s="1257"/>
      <c r="BC19" s="1263"/>
      <c r="BD19" s="1224"/>
      <c r="BE19" s="1224"/>
      <c r="BF19" s="1236"/>
      <c r="BG19" s="1239"/>
      <c r="BH19" s="1242"/>
      <c r="BI19" s="334"/>
      <c r="BJ19" s="334"/>
      <c r="BK19" s="1254"/>
      <c r="BL19" s="1230"/>
      <c r="BM19" s="1233"/>
      <c r="BN19" s="721"/>
      <c r="BO19" s="1099"/>
      <c r="BP19" s="329">
        <v>9</v>
      </c>
      <c r="BQ19" s="334">
        <v>9</v>
      </c>
      <c r="BR19" s="334">
        <v>9</v>
      </c>
      <c r="BS19" s="346">
        <v>9</v>
      </c>
      <c r="BT19" s="346">
        <v>9</v>
      </c>
      <c r="BU19" s="346">
        <v>8</v>
      </c>
      <c r="BV19" s="365"/>
      <c r="BW19" s="1189" t="s">
        <v>870</v>
      </c>
      <c r="BX19" s="346"/>
      <c r="BY19" s="336"/>
      <c r="BZ19" s="336"/>
      <c r="CA19" s="336"/>
      <c r="CB19" s="336"/>
      <c r="CC19" s="364"/>
      <c r="CD19" s="367"/>
      <c r="CE19" s="369">
        <v>0.45833333333333331</v>
      </c>
      <c r="CF19" s="1171"/>
      <c r="CG19" s="1168"/>
      <c r="CJ19" s="989"/>
      <c r="CK19" s="1194"/>
      <c r="CL19" s="1197"/>
      <c r="CM19" s="334"/>
      <c r="CN19" s="334"/>
      <c r="CO19" s="777"/>
      <c r="CP19" s="1171"/>
      <c r="CQ19" s="1168"/>
      <c r="CR19" s="334"/>
      <c r="CS19" s="334"/>
      <c r="CT19" s="1156"/>
      <c r="CU19" s="1159"/>
      <c r="CV19" s="901"/>
      <c r="CW19" s="327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</row>
    <row r="20" spans="1:117" ht="14.25" customHeight="1" thickBot="1" x14ac:dyDescent="0.25">
      <c r="A20" s="200" t="s">
        <v>675</v>
      </c>
      <c r="B20" s="197">
        <v>6</v>
      </c>
      <c r="C20" s="200" t="s">
        <v>817</v>
      </c>
      <c r="D20" s="201"/>
      <c r="E20" s="201"/>
      <c r="F20" s="197">
        <v>48</v>
      </c>
      <c r="G20" s="200"/>
      <c r="H20" s="203" t="s">
        <v>677</v>
      </c>
      <c r="I20" s="202" t="s">
        <v>678</v>
      </c>
      <c r="J20" s="202" t="s">
        <v>679</v>
      </c>
      <c r="K20" s="202" t="s">
        <v>680</v>
      </c>
      <c r="M20" s="164">
        <v>0.46875</v>
      </c>
      <c r="N20" s="329"/>
      <c r="O20" s="334"/>
      <c r="P20" s="353"/>
      <c r="Q20" s="353"/>
      <c r="R20" s="353"/>
      <c r="S20" s="353"/>
      <c r="T20" s="334"/>
      <c r="U20" s="334"/>
      <c r="V20" s="364"/>
      <c r="W20" s="369">
        <v>0.46875</v>
      </c>
      <c r="X20" s="1117"/>
      <c r="Y20" s="1117"/>
      <c r="Z20" s="1117"/>
      <c r="AA20" s="1117"/>
      <c r="AB20" s="1117"/>
      <c r="AC20" s="1117"/>
      <c r="AD20" s="334"/>
      <c r="AE20" s="334"/>
      <c r="AF20" s="364"/>
      <c r="AG20" s="1222"/>
      <c r="AH20" s="1222"/>
      <c r="AI20" s="1222"/>
      <c r="AJ20" s="1117"/>
      <c r="AK20" s="1117"/>
      <c r="AL20" s="1117"/>
      <c r="AM20" s="1117"/>
      <c r="AN20" s="369">
        <v>0.46875</v>
      </c>
      <c r="AO20" s="1059"/>
      <c r="AP20" s="1059"/>
      <c r="AQ20" s="1059"/>
      <c r="AR20" s="334"/>
      <c r="AS20" s="334"/>
      <c r="AT20" s="1056"/>
      <c r="AU20" s="1056"/>
      <c r="AV20" s="1056"/>
      <c r="AW20" s="353"/>
      <c r="AX20" s="728"/>
      <c r="AY20" s="332">
        <v>0.46875</v>
      </c>
      <c r="AZ20" s="1265"/>
      <c r="BA20" s="1257"/>
      <c r="BB20" s="1257"/>
      <c r="BC20" s="1263"/>
      <c r="BD20" s="1224"/>
      <c r="BE20" s="1224"/>
      <c r="BF20" s="1236"/>
      <c r="BG20" s="1239"/>
      <c r="BH20" s="1242"/>
      <c r="BI20" s="334"/>
      <c r="BJ20" s="334"/>
      <c r="BK20" s="1254"/>
      <c r="BL20" s="1230"/>
      <c r="BM20" s="1233"/>
      <c r="BN20" s="721"/>
      <c r="BO20" s="376"/>
      <c r="BP20" s="329"/>
      <c r="BQ20" s="334"/>
      <c r="BR20" s="334"/>
      <c r="BV20" s="365"/>
      <c r="BW20" s="1189"/>
      <c r="BX20" s="336"/>
      <c r="BY20" s="336"/>
      <c r="BZ20" s="336"/>
      <c r="CD20" s="367"/>
      <c r="CE20" s="369">
        <v>0.46875</v>
      </c>
      <c r="CF20" s="1171"/>
      <c r="CG20" s="1168"/>
      <c r="CJ20" s="989"/>
      <c r="CK20" s="1194"/>
      <c r="CL20" s="1197"/>
      <c r="CM20" s="334"/>
      <c r="CN20" s="334"/>
      <c r="CO20" s="777"/>
      <c r="CP20" s="1171"/>
      <c r="CQ20" s="1168"/>
      <c r="CR20" s="334"/>
      <c r="CS20" s="334"/>
      <c r="CT20" s="1156"/>
      <c r="CU20" s="1159"/>
      <c r="CV20" s="901"/>
      <c r="CW20" s="327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</row>
    <row r="21" spans="1:117" ht="14.25" customHeight="1" thickBot="1" x14ac:dyDescent="0.25">
      <c r="A21" s="200" t="s">
        <v>675</v>
      </c>
      <c r="B21" s="197">
        <v>6</v>
      </c>
      <c r="C21" s="200" t="s">
        <v>821</v>
      </c>
      <c r="D21" s="205"/>
      <c r="E21" s="201"/>
      <c r="F21" s="197">
        <v>48</v>
      </c>
      <c r="G21" s="200"/>
      <c r="H21" s="202" t="s">
        <v>772</v>
      </c>
      <c r="I21" s="202" t="s">
        <v>773</v>
      </c>
      <c r="J21" s="202" t="s">
        <v>679</v>
      </c>
      <c r="K21" s="202" t="s">
        <v>774</v>
      </c>
      <c r="M21" s="164">
        <v>0.47916666666666669</v>
      </c>
      <c r="N21" s="1132" t="s">
        <v>822</v>
      </c>
      <c r="O21" s="1132" t="s">
        <v>823</v>
      </c>
      <c r="P21" s="1132" t="s">
        <v>824</v>
      </c>
      <c r="Q21" s="1119" t="s">
        <v>945</v>
      </c>
      <c r="R21" s="1119" t="s">
        <v>946</v>
      </c>
      <c r="S21" s="1119" t="s">
        <v>947</v>
      </c>
      <c r="T21" s="334"/>
      <c r="U21" s="334"/>
      <c r="V21" s="364"/>
      <c r="W21" s="369">
        <v>0.47916666666666669</v>
      </c>
      <c r="X21" s="1117"/>
      <c r="Y21" s="1117"/>
      <c r="Z21" s="1117"/>
      <c r="AA21" s="1117"/>
      <c r="AB21" s="1117"/>
      <c r="AC21" s="1117"/>
      <c r="AD21" s="334"/>
      <c r="AE21" s="334"/>
      <c r="AF21" s="364"/>
      <c r="AG21" s="351">
        <v>8</v>
      </c>
      <c r="AH21" s="353">
        <v>8</v>
      </c>
      <c r="AI21" s="334">
        <v>8</v>
      </c>
      <c r="AJ21" s="1118"/>
      <c r="AK21" s="1118"/>
      <c r="AL21" s="1118"/>
      <c r="AM21" s="1118"/>
      <c r="AN21" s="369">
        <v>0.47916666666666669</v>
      </c>
      <c r="AO21" s="1059"/>
      <c r="AP21" s="1059"/>
      <c r="AQ21" s="1059"/>
      <c r="AR21" s="334"/>
      <c r="AS21" s="334"/>
      <c r="AT21" s="1056"/>
      <c r="AU21" s="1056"/>
      <c r="AV21" s="1056"/>
      <c r="AW21" s="353"/>
      <c r="AX21" s="728"/>
      <c r="AY21" s="332">
        <v>0.47916666666666669</v>
      </c>
      <c r="AZ21" s="1265"/>
      <c r="BA21" s="1257"/>
      <c r="BB21" s="1257"/>
      <c r="BC21" s="1263"/>
      <c r="BD21" s="1224"/>
      <c r="BE21" s="1224"/>
      <c r="BF21" s="1236"/>
      <c r="BG21" s="1239"/>
      <c r="BH21" s="1242"/>
      <c r="BI21" s="334"/>
      <c r="BJ21" s="334"/>
      <c r="BK21" s="1254"/>
      <c r="BL21" s="1230"/>
      <c r="BM21" s="1233"/>
      <c r="BN21" s="721"/>
      <c r="BO21" s="905"/>
      <c r="BP21" s="1270" t="s">
        <v>948</v>
      </c>
      <c r="BQ21" s="1176" t="s">
        <v>949</v>
      </c>
      <c r="BR21" s="1273" t="s">
        <v>950</v>
      </c>
      <c r="BS21" s="1276" t="s">
        <v>951</v>
      </c>
      <c r="BT21" s="1279" t="s">
        <v>952</v>
      </c>
      <c r="BU21" s="1282" t="s">
        <v>953</v>
      </c>
      <c r="BV21" s="365"/>
      <c r="BW21" s="1188"/>
      <c r="BX21" s="1182" t="s">
        <v>954</v>
      </c>
      <c r="BY21" s="1185" t="s">
        <v>955</v>
      </c>
      <c r="BZ21" s="1179" t="s">
        <v>956</v>
      </c>
      <c r="CA21" s="1209" t="s">
        <v>957</v>
      </c>
      <c r="CB21" s="1212" t="s">
        <v>958</v>
      </c>
      <c r="CC21" s="1215" t="s">
        <v>959</v>
      </c>
      <c r="CD21" s="1153" t="s">
        <v>927</v>
      </c>
      <c r="CE21" s="369">
        <v>0.47916666666666669</v>
      </c>
      <c r="CF21" s="1171"/>
      <c r="CG21" s="1168"/>
      <c r="CJ21" s="989"/>
      <c r="CK21" s="1194"/>
      <c r="CL21" s="1197"/>
      <c r="CM21" s="334"/>
      <c r="CN21" s="334"/>
      <c r="CO21" s="777"/>
      <c r="CP21" s="1171"/>
      <c r="CQ21" s="1168"/>
      <c r="CR21" s="334"/>
      <c r="CS21" s="334"/>
      <c r="CT21" s="1157"/>
      <c r="CU21" s="1160"/>
      <c r="CV21" s="901"/>
      <c r="CW21" s="327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</row>
    <row r="22" spans="1:117" ht="14.25" customHeight="1" thickBot="1" x14ac:dyDescent="0.25">
      <c r="A22" s="200" t="s">
        <v>836</v>
      </c>
      <c r="B22" s="201">
        <v>2</v>
      </c>
      <c r="C22" s="200" t="s">
        <v>22</v>
      </c>
      <c r="D22" s="201"/>
      <c r="E22" s="201"/>
      <c r="F22" s="201">
        <v>16</v>
      </c>
      <c r="G22" s="200"/>
      <c r="H22" s="203" t="s">
        <v>696</v>
      </c>
      <c r="I22" s="202" t="s">
        <v>678</v>
      </c>
      <c r="J22" s="202" t="s">
        <v>697</v>
      </c>
      <c r="K22" s="202" t="s">
        <v>680</v>
      </c>
      <c r="M22" s="164">
        <v>0.48958333333333331</v>
      </c>
      <c r="N22" s="1133"/>
      <c r="O22" s="1133"/>
      <c r="P22" s="1133"/>
      <c r="Q22" s="1120"/>
      <c r="R22" s="1120"/>
      <c r="S22" s="1120"/>
      <c r="T22" s="334"/>
      <c r="U22" s="334"/>
      <c r="V22" s="364"/>
      <c r="W22" s="369">
        <v>0.48958333333333331</v>
      </c>
      <c r="X22" s="1118"/>
      <c r="Y22" s="1118"/>
      <c r="Z22" s="1118"/>
      <c r="AA22" s="1117"/>
      <c r="AB22" s="1117"/>
      <c r="AC22" s="1117"/>
      <c r="AD22" s="334"/>
      <c r="AE22" s="334"/>
      <c r="AF22" s="364"/>
      <c r="AG22" s="351"/>
      <c r="AH22" s="353"/>
      <c r="AI22" s="334"/>
      <c r="AJ22" s="162">
        <v>8</v>
      </c>
      <c r="AK22" s="162">
        <v>8</v>
      </c>
      <c r="AL22" s="162">
        <v>8</v>
      </c>
      <c r="AM22" s="162">
        <v>8</v>
      </c>
      <c r="AN22" s="369">
        <v>0.48958333333333331</v>
      </c>
      <c r="AO22" s="1059"/>
      <c r="AP22" s="1059"/>
      <c r="AQ22" s="1059"/>
      <c r="AR22" s="334"/>
      <c r="AS22" s="334"/>
      <c r="AT22" s="1056"/>
      <c r="AU22" s="1056"/>
      <c r="AV22" s="1056"/>
      <c r="AW22" s="353"/>
      <c r="AX22" s="728"/>
      <c r="AY22" s="332">
        <v>0.48958333333333331</v>
      </c>
      <c r="AZ22" s="1265"/>
      <c r="BA22" s="1257"/>
      <c r="BB22" s="1257"/>
      <c r="BC22" s="1263"/>
      <c r="BD22" s="1224"/>
      <c r="BE22" s="1224"/>
      <c r="BF22" s="1236"/>
      <c r="BG22" s="1239"/>
      <c r="BH22" s="1242"/>
      <c r="BI22" s="334"/>
      <c r="BJ22" s="334"/>
      <c r="BK22" s="1254"/>
      <c r="BL22" s="1230"/>
      <c r="BM22" s="1233"/>
      <c r="BN22" s="721"/>
      <c r="BO22" s="905"/>
      <c r="BP22" s="1271"/>
      <c r="BQ22" s="1177"/>
      <c r="BR22" s="1274"/>
      <c r="BS22" s="1277"/>
      <c r="BT22" s="1280"/>
      <c r="BU22" s="1283"/>
      <c r="BV22" s="365"/>
      <c r="BW22" s="777"/>
      <c r="BX22" s="1183"/>
      <c r="BY22" s="1186"/>
      <c r="BZ22" s="1180"/>
      <c r="CA22" s="1210"/>
      <c r="CB22" s="1213"/>
      <c r="CC22" s="1216"/>
      <c r="CD22" s="1153"/>
      <c r="CE22" s="369">
        <v>0.48958333333333331</v>
      </c>
      <c r="CF22" s="1172"/>
      <c r="CG22" s="1169"/>
      <c r="CJ22" s="989"/>
      <c r="CK22" s="1195"/>
      <c r="CL22" s="1198"/>
      <c r="CM22" s="334"/>
      <c r="CN22" s="334"/>
      <c r="CO22" s="777"/>
      <c r="CP22" s="1172"/>
      <c r="CQ22" s="1169"/>
      <c r="CR22" s="389"/>
      <c r="CS22" s="389"/>
      <c r="CT22" s="353"/>
      <c r="CU22" s="353"/>
      <c r="CV22" s="728"/>
      <c r="CW22" s="327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</row>
    <row r="23" spans="1:117" ht="14.25" customHeight="1" thickBot="1" x14ac:dyDescent="0.25">
      <c r="A23" s="200" t="s">
        <v>836</v>
      </c>
      <c r="B23" s="201">
        <v>2</v>
      </c>
      <c r="C23" s="200" t="s">
        <v>720</v>
      </c>
      <c r="D23" s="201"/>
      <c r="E23" s="201"/>
      <c r="F23" s="201">
        <v>16</v>
      </c>
      <c r="G23" s="200"/>
      <c r="H23" s="203" t="s">
        <v>677</v>
      </c>
      <c r="I23" s="202" t="s">
        <v>678</v>
      </c>
      <c r="J23" s="202" t="s">
        <v>679</v>
      </c>
      <c r="K23" s="202" t="s">
        <v>680</v>
      </c>
      <c r="M23" s="164">
        <v>0.5</v>
      </c>
      <c r="N23" s="1133"/>
      <c r="O23" s="1133"/>
      <c r="P23" s="1133"/>
      <c r="Q23" s="1120"/>
      <c r="R23" s="1120"/>
      <c r="S23" s="1120"/>
      <c r="T23" s="334"/>
      <c r="U23" s="334"/>
      <c r="V23" s="364"/>
      <c r="W23" s="369">
        <v>0.5</v>
      </c>
      <c r="X23" s="532"/>
      <c r="Y23" s="334"/>
      <c r="Z23" s="334"/>
      <c r="AA23" s="1118"/>
      <c r="AB23" s="1118"/>
      <c r="AC23" s="1118"/>
      <c r="AD23" s="334"/>
      <c r="AE23" s="334"/>
      <c r="AF23" s="364"/>
      <c r="AG23" s="329"/>
      <c r="AH23" s="334"/>
      <c r="AI23" s="334"/>
      <c r="AJ23" s="334"/>
      <c r="AK23" s="334"/>
      <c r="AL23" s="334"/>
      <c r="AM23" s="364"/>
      <c r="AN23" s="369">
        <v>0.5</v>
      </c>
      <c r="AO23" s="1059"/>
      <c r="AP23" s="1059"/>
      <c r="AQ23" s="1059"/>
      <c r="AR23" s="334"/>
      <c r="AS23" s="334"/>
      <c r="AT23" s="1056"/>
      <c r="AU23" s="1056"/>
      <c r="AV23" s="1056"/>
      <c r="AW23" s="353"/>
      <c r="AX23" s="728"/>
      <c r="AY23" s="332">
        <v>0.5</v>
      </c>
      <c r="AZ23" s="1265"/>
      <c r="BA23" s="1257"/>
      <c r="BB23" s="1257"/>
      <c r="BC23" s="1263"/>
      <c r="BD23" s="1224"/>
      <c r="BE23" s="1224"/>
      <c r="BF23" s="1236"/>
      <c r="BG23" s="1239"/>
      <c r="BH23" s="1242"/>
      <c r="BI23" s="334"/>
      <c r="BJ23" s="334"/>
      <c r="BK23" s="1254"/>
      <c r="BL23" s="1230"/>
      <c r="BM23" s="1233"/>
      <c r="BN23" s="721"/>
      <c r="BO23" s="905"/>
      <c r="BP23" s="1271"/>
      <c r="BQ23" s="1177"/>
      <c r="BR23" s="1274"/>
      <c r="BS23" s="1277"/>
      <c r="BT23" s="1280"/>
      <c r="BU23" s="1283"/>
      <c r="BV23" s="365"/>
      <c r="BW23" s="777"/>
      <c r="BX23" s="1183"/>
      <c r="BY23" s="1186"/>
      <c r="BZ23" s="1180"/>
      <c r="CA23" s="1210"/>
      <c r="CB23" s="1213"/>
      <c r="CC23" s="1216"/>
      <c r="CD23" s="366"/>
      <c r="CE23" s="369">
        <v>0.5</v>
      </c>
      <c r="CF23" s="989"/>
      <c r="CG23" s="989"/>
      <c r="CH23" s="989"/>
      <c r="CI23" s="989"/>
      <c r="CJ23" s="991"/>
      <c r="CK23" s="387"/>
      <c r="CL23" s="348"/>
      <c r="CM23" s="989"/>
      <c r="CN23" s="989"/>
      <c r="CO23" s="728"/>
      <c r="CP23" s="989"/>
      <c r="CQ23" s="989"/>
      <c r="CR23" s="389"/>
      <c r="CS23" s="389"/>
      <c r="CT23" s="353"/>
      <c r="CU23" s="353"/>
      <c r="CV23" s="728"/>
      <c r="CW23" s="327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</row>
    <row r="24" spans="1:117" ht="14.25" customHeight="1" thickBot="1" x14ac:dyDescent="0.25">
      <c r="A24" s="200" t="s">
        <v>836</v>
      </c>
      <c r="B24" s="201">
        <v>3</v>
      </c>
      <c r="C24" s="200" t="s">
        <v>760</v>
      </c>
      <c r="D24" s="201"/>
      <c r="E24" s="201"/>
      <c r="F24" s="201">
        <v>15</v>
      </c>
      <c r="G24" s="200"/>
      <c r="H24" s="202" t="s">
        <v>761</v>
      </c>
      <c r="I24" s="202" t="s">
        <v>678</v>
      </c>
      <c r="J24" s="202" t="s">
        <v>679</v>
      </c>
      <c r="K24" s="202" t="s">
        <v>680</v>
      </c>
      <c r="M24" s="164">
        <v>0.51041666666666663</v>
      </c>
      <c r="N24" s="1133"/>
      <c r="O24" s="1133"/>
      <c r="P24" s="1133"/>
      <c r="Q24" s="1120"/>
      <c r="R24" s="1120"/>
      <c r="S24" s="1120"/>
      <c r="T24" s="334"/>
      <c r="U24" s="334"/>
      <c r="V24" s="364"/>
      <c r="W24" s="369">
        <v>0.51041666666666663</v>
      </c>
      <c r="X24" s="334"/>
      <c r="Y24" s="334"/>
      <c r="Z24" s="334"/>
      <c r="AA24" s="334"/>
      <c r="AB24" s="334"/>
      <c r="AC24" s="334"/>
      <c r="AD24" s="334"/>
      <c r="AE24" s="334"/>
      <c r="AF24" s="364"/>
      <c r="AG24" s="1116" t="s">
        <v>960</v>
      </c>
      <c r="AH24" s="1116" t="s">
        <v>961</v>
      </c>
      <c r="AI24" s="1116" t="s">
        <v>962</v>
      </c>
      <c r="AJ24" s="1220" t="s">
        <v>963</v>
      </c>
      <c r="AK24" s="1220" t="s">
        <v>964</v>
      </c>
      <c r="AL24" s="1220" t="s">
        <v>965</v>
      </c>
      <c r="AM24" s="1220" t="s">
        <v>966</v>
      </c>
      <c r="AN24" s="369">
        <v>0.51041666666666663</v>
      </c>
      <c r="AO24" s="1059"/>
      <c r="AP24" s="1059"/>
      <c r="AQ24" s="1059"/>
      <c r="AR24" s="334"/>
      <c r="AS24" s="334"/>
      <c r="AT24" s="1057"/>
      <c r="AU24" s="1057"/>
      <c r="AV24" s="1057"/>
      <c r="AW24" s="353"/>
      <c r="AX24" s="728"/>
      <c r="AY24" s="332">
        <v>0.51041666666666663</v>
      </c>
      <c r="AZ24" s="1265"/>
      <c r="BA24" s="1257"/>
      <c r="BB24" s="1257"/>
      <c r="BC24" s="1263"/>
      <c r="BD24" s="1224"/>
      <c r="BE24" s="1224"/>
      <c r="BF24" s="1236"/>
      <c r="BG24" s="1239"/>
      <c r="BH24" s="1242"/>
      <c r="BI24" s="334"/>
      <c r="BJ24" s="334"/>
      <c r="BK24" s="1255"/>
      <c r="BL24" s="1231"/>
      <c r="BM24" s="1234"/>
      <c r="BN24" s="721"/>
      <c r="BO24" s="905"/>
      <c r="BP24" s="1271"/>
      <c r="BQ24" s="1177"/>
      <c r="BR24" s="1274"/>
      <c r="BS24" s="1277"/>
      <c r="BT24" s="1280"/>
      <c r="BU24" s="1283"/>
      <c r="BV24" s="365"/>
      <c r="BW24" s="777"/>
      <c r="BX24" s="1183"/>
      <c r="BY24" s="1186"/>
      <c r="BZ24" s="1180"/>
      <c r="CA24" s="1210"/>
      <c r="CB24" s="1213"/>
      <c r="CC24" s="1216"/>
      <c r="CD24" s="366"/>
      <c r="CE24" s="369">
        <v>0.51041666666666663</v>
      </c>
      <c r="CF24" s="989"/>
      <c r="CG24" s="989"/>
      <c r="CH24" s="989"/>
      <c r="CI24" s="989"/>
      <c r="CJ24" s="991"/>
      <c r="CK24" s="517"/>
      <c r="CL24" s="989"/>
      <c r="CM24" s="989"/>
      <c r="CN24" s="989"/>
      <c r="CO24" s="728"/>
      <c r="CP24" s="989"/>
      <c r="CQ24" s="989"/>
      <c r="CR24" s="389"/>
      <c r="CS24" s="389"/>
      <c r="CT24" s="389"/>
      <c r="CU24" s="389"/>
      <c r="CV24" s="728"/>
      <c r="CW24" s="327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</row>
    <row r="25" spans="1:117" ht="14.25" customHeight="1" thickBot="1" x14ac:dyDescent="0.25">
      <c r="A25" s="200" t="s">
        <v>836</v>
      </c>
      <c r="B25" s="201">
        <v>3</v>
      </c>
      <c r="C25" s="200" t="s">
        <v>768</v>
      </c>
      <c r="D25" s="201"/>
      <c r="E25" s="201"/>
      <c r="F25" s="201">
        <v>15</v>
      </c>
      <c r="G25" s="200"/>
      <c r="H25" s="203" t="s">
        <v>677</v>
      </c>
      <c r="I25" s="202" t="s">
        <v>678</v>
      </c>
      <c r="J25" s="202" t="s">
        <v>679</v>
      </c>
      <c r="K25" s="202" t="s">
        <v>680</v>
      </c>
      <c r="M25" s="164">
        <v>0.52083333333333337</v>
      </c>
      <c r="N25" s="1133"/>
      <c r="O25" s="1133"/>
      <c r="P25" s="1133"/>
      <c r="Q25" s="1120"/>
      <c r="R25" s="1120"/>
      <c r="S25" s="1120"/>
      <c r="T25" s="334"/>
      <c r="U25" s="334"/>
      <c r="V25" s="364"/>
      <c r="W25" s="369">
        <v>0.52083333333333337</v>
      </c>
      <c r="X25" s="334"/>
      <c r="Y25" s="334"/>
      <c r="Z25" s="334"/>
      <c r="AA25" s="334"/>
      <c r="AB25" s="334"/>
      <c r="AC25" s="334"/>
      <c r="AD25" s="334"/>
      <c r="AE25" s="334"/>
      <c r="AF25" s="364"/>
      <c r="AG25" s="1117"/>
      <c r="AH25" s="1117"/>
      <c r="AI25" s="1117"/>
      <c r="AJ25" s="1221"/>
      <c r="AK25" s="1221"/>
      <c r="AL25" s="1221"/>
      <c r="AM25" s="1221"/>
      <c r="AN25" s="369">
        <v>0.52083333333333337</v>
      </c>
      <c r="AO25" s="1060"/>
      <c r="AP25" s="1060"/>
      <c r="AQ25" s="1060"/>
      <c r="AR25" s="334"/>
      <c r="AS25" s="334"/>
      <c r="AT25" s="334"/>
      <c r="AU25" s="334"/>
      <c r="AV25" s="334"/>
      <c r="AW25" s="334"/>
      <c r="AX25" s="1189" t="s">
        <v>865</v>
      </c>
      <c r="AY25" s="332">
        <v>0.52083333333333337</v>
      </c>
      <c r="AZ25" s="1266"/>
      <c r="BA25" s="1258"/>
      <c r="BB25" s="1258"/>
      <c r="BC25" s="1264"/>
      <c r="BD25" s="1225"/>
      <c r="BE25" s="1225"/>
      <c r="BF25" s="1237"/>
      <c r="BG25" s="1240"/>
      <c r="BH25" s="1243"/>
      <c r="BI25" s="334"/>
      <c r="BJ25" s="334"/>
      <c r="BK25" s="334"/>
      <c r="BL25" s="334"/>
      <c r="BM25" s="334"/>
      <c r="BN25" s="721"/>
      <c r="BO25" s="905"/>
      <c r="BP25" s="1271"/>
      <c r="BQ25" s="1177"/>
      <c r="BR25" s="1274"/>
      <c r="BS25" s="1277"/>
      <c r="BT25" s="1280"/>
      <c r="BU25" s="1283"/>
      <c r="BV25" s="365"/>
      <c r="BW25" s="777"/>
      <c r="BX25" s="1183"/>
      <c r="BY25" s="1186"/>
      <c r="BZ25" s="1180"/>
      <c r="CA25" s="1210"/>
      <c r="CB25" s="1213"/>
      <c r="CC25" s="1216"/>
      <c r="CD25" s="366"/>
      <c r="CE25" s="369">
        <v>0.52083333333333337</v>
      </c>
      <c r="CF25" s="334"/>
      <c r="CG25" s="989"/>
      <c r="CH25" s="167"/>
      <c r="CI25" s="167"/>
      <c r="CJ25" s="991"/>
      <c r="CK25" s="517"/>
      <c r="CL25" s="989"/>
      <c r="CM25" s="989"/>
      <c r="CN25" s="989"/>
      <c r="CO25" s="728"/>
      <c r="CP25" s="334"/>
      <c r="CQ25" s="989"/>
      <c r="CR25" s="389"/>
      <c r="CS25" s="389"/>
      <c r="CT25" s="389"/>
      <c r="CU25" s="389"/>
      <c r="CV25" s="728"/>
      <c r="CW25" s="327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</row>
    <row r="26" spans="1:117" ht="14.25" customHeight="1" thickBot="1" x14ac:dyDescent="0.25">
      <c r="A26" s="200" t="s">
        <v>836</v>
      </c>
      <c r="B26" s="201">
        <v>4</v>
      </c>
      <c r="C26" s="200" t="s">
        <v>781</v>
      </c>
      <c r="D26" s="201"/>
      <c r="E26" s="201"/>
      <c r="F26" s="201">
        <v>3</v>
      </c>
      <c r="G26" s="200"/>
      <c r="H26" s="202" t="s">
        <v>761</v>
      </c>
      <c r="I26" s="202" t="s">
        <v>678</v>
      </c>
      <c r="J26" s="202" t="s">
        <v>679</v>
      </c>
      <c r="K26" s="202" t="s">
        <v>680</v>
      </c>
      <c r="M26" s="164">
        <v>0.53125</v>
      </c>
      <c r="N26" s="1133"/>
      <c r="O26" s="1133"/>
      <c r="P26" s="1133"/>
      <c r="Q26" s="1120"/>
      <c r="R26" s="1120"/>
      <c r="S26" s="1120"/>
      <c r="T26" s="354"/>
      <c r="U26" s="354"/>
      <c r="V26" s="394"/>
      <c r="W26" s="369">
        <v>0.53125</v>
      </c>
      <c r="X26" s="334"/>
      <c r="Y26" s="334"/>
      <c r="Z26" s="334"/>
      <c r="AA26" s="334"/>
      <c r="AB26" s="334"/>
      <c r="AC26" s="334"/>
      <c r="AD26" s="334"/>
      <c r="AE26" s="334"/>
      <c r="AF26" s="364"/>
      <c r="AG26" s="1117"/>
      <c r="AH26" s="1117"/>
      <c r="AI26" s="1117"/>
      <c r="AJ26" s="1221"/>
      <c r="AK26" s="1221"/>
      <c r="AL26" s="1221"/>
      <c r="AM26" s="1221"/>
      <c r="AN26" s="369">
        <v>0.53125</v>
      </c>
      <c r="AV26" s="334"/>
      <c r="AW26" s="334"/>
      <c r="AX26" s="1189"/>
      <c r="AY26" s="332">
        <v>0.53125</v>
      </c>
      <c r="AZ26" s="334"/>
      <c r="BA26" s="334"/>
      <c r="BB26" s="334"/>
      <c r="BC26" s="334"/>
      <c r="BD26" s="334"/>
      <c r="BE26" s="364"/>
      <c r="BF26" s="329"/>
      <c r="BG26" s="334"/>
      <c r="BH26" s="334"/>
      <c r="BI26" s="334"/>
      <c r="BJ26" s="334"/>
      <c r="BK26" s="334"/>
      <c r="BL26" s="334"/>
      <c r="BM26" s="334"/>
      <c r="BN26" s="721"/>
      <c r="BO26" s="905"/>
      <c r="BP26" s="1271"/>
      <c r="BQ26" s="1177"/>
      <c r="BR26" s="1274"/>
      <c r="BS26" s="1277"/>
      <c r="BT26" s="1280"/>
      <c r="BU26" s="1283"/>
      <c r="BV26" s="365"/>
      <c r="BW26" s="777"/>
      <c r="BX26" s="1183"/>
      <c r="BY26" s="1186"/>
      <c r="BZ26" s="1180"/>
      <c r="CA26" s="1210"/>
      <c r="CB26" s="1213"/>
      <c r="CC26" s="1216"/>
      <c r="CD26" s="366"/>
      <c r="CE26" s="369">
        <v>0.53125</v>
      </c>
      <c r="CF26" s="989"/>
      <c r="CG26" s="989"/>
      <c r="CH26" s="989"/>
      <c r="CI26" s="989"/>
      <c r="CJ26" s="991"/>
      <c r="CK26" s="517"/>
      <c r="CL26" s="989"/>
      <c r="CM26" s="989"/>
      <c r="CN26" s="989"/>
      <c r="CO26" s="728"/>
      <c r="CP26" s="989"/>
      <c r="CQ26" s="989"/>
      <c r="CR26" s="389"/>
      <c r="CS26" s="389"/>
      <c r="CT26" s="1161" t="s">
        <v>967</v>
      </c>
      <c r="CU26" s="1164" t="s">
        <v>968</v>
      </c>
      <c r="CV26" s="901"/>
      <c r="CW26" s="327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</row>
    <row r="27" spans="1:117" ht="14.25" customHeight="1" thickBot="1" x14ac:dyDescent="0.25">
      <c r="A27" s="200" t="s">
        <v>836</v>
      </c>
      <c r="B27" s="201">
        <v>4</v>
      </c>
      <c r="C27" s="200" t="s">
        <v>810</v>
      </c>
      <c r="D27" s="201"/>
      <c r="E27" s="201"/>
      <c r="F27" s="201">
        <v>3</v>
      </c>
      <c r="G27" s="200"/>
      <c r="H27" s="202" t="s">
        <v>811</v>
      </c>
      <c r="I27" s="202" t="s">
        <v>812</v>
      </c>
      <c r="J27" s="202" t="s">
        <v>679</v>
      </c>
      <c r="K27" s="202" t="s">
        <v>680</v>
      </c>
      <c r="M27" s="164">
        <v>0.54166666666666663</v>
      </c>
      <c r="N27" s="1133"/>
      <c r="O27" s="1133"/>
      <c r="P27" s="1133"/>
      <c r="Q27" s="1120"/>
      <c r="R27" s="1120"/>
      <c r="S27" s="1120"/>
      <c r="T27" s="354"/>
      <c r="U27" s="354"/>
      <c r="V27" s="394"/>
      <c r="W27" s="369">
        <v>0.54166666666666663</v>
      </c>
      <c r="X27" s="1116" t="s">
        <v>904</v>
      </c>
      <c r="Y27" s="1116" t="s">
        <v>905</v>
      </c>
      <c r="Z27" s="1116" t="s">
        <v>906</v>
      </c>
      <c r="AA27" s="334"/>
      <c r="AB27" s="334"/>
      <c r="AC27" s="334"/>
      <c r="AD27" s="334"/>
      <c r="AE27" s="334"/>
      <c r="AF27" s="364"/>
      <c r="AG27" s="1117"/>
      <c r="AH27" s="1117"/>
      <c r="AI27" s="1117"/>
      <c r="AJ27" s="1221"/>
      <c r="AK27" s="1221"/>
      <c r="AL27" s="1221"/>
      <c r="AM27" s="1221"/>
      <c r="AN27" s="369">
        <v>0.54166666666666663</v>
      </c>
      <c r="AV27" s="334"/>
      <c r="AW27" s="389"/>
      <c r="AX27" s="1189"/>
      <c r="AY27" s="332">
        <v>0.54166666666666663</v>
      </c>
      <c r="AZ27" s="334"/>
      <c r="BA27" s="334"/>
      <c r="BB27" s="334"/>
      <c r="BC27" s="334"/>
      <c r="BD27" s="334"/>
      <c r="BE27" s="364"/>
      <c r="BF27" s="387"/>
      <c r="BG27" s="348"/>
      <c r="BH27" s="348"/>
      <c r="BI27" s="334"/>
      <c r="BJ27" s="334"/>
      <c r="BK27" s="334"/>
      <c r="BL27" s="334"/>
      <c r="BM27" s="334"/>
      <c r="BN27" s="721"/>
      <c r="BO27" s="905"/>
      <c r="BP27" s="1271"/>
      <c r="BQ27" s="1177"/>
      <c r="BR27" s="1274"/>
      <c r="BS27" s="1277"/>
      <c r="BT27" s="1280"/>
      <c r="BU27" s="1283"/>
      <c r="BV27" s="365"/>
      <c r="BW27" s="1188" t="s">
        <v>865</v>
      </c>
      <c r="BX27" s="1183"/>
      <c r="BY27" s="1186"/>
      <c r="BZ27" s="1180"/>
      <c r="CA27" s="1210"/>
      <c r="CB27" s="1213"/>
      <c r="CC27" s="1216"/>
      <c r="CD27" s="366"/>
      <c r="CE27" s="369">
        <v>0.54166666666666663</v>
      </c>
      <c r="CF27" s="1170" t="s">
        <v>941</v>
      </c>
      <c r="CG27" s="1167" t="s">
        <v>969</v>
      </c>
      <c r="CJ27" s="989"/>
      <c r="CK27" s="1193" t="s">
        <v>970</v>
      </c>
      <c r="CL27" s="1196" t="s">
        <v>971</v>
      </c>
      <c r="CM27" s="334"/>
      <c r="CN27" s="334"/>
      <c r="CO27" s="777"/>
      <c r="CP27" s="1170" t="s">
        <v>943</v>
      </c>
      <c r="CQ27" s="1167" t="s">
        <v>944</v>
      </c>
      <c r="CR27" s="334"/>
      <c r="CS27" s="334"/>
      <c r="CT27" s="1162"/>
      <c r="CU27" s="1165"/>
      <c r="CV27" s="901"/>
      <c r="CW27" s="327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</row>
    <row r="28" spans="1:117" ht="14.25" customHeight="1" thickBot="1" x14ac:dyDescent="0.25">
      <c r="A28" s="200" t="s">
        <v>836</v>
      </c>
      <c r="B28" s="201">
        <v>5</v>
      </c>
      <c r="C28" s="200" t="s">
        <v>771</v>
      </c>
      <c r="D28" s="201">
        <v>3</v>
      </c>
      <c r="E28" s="201"/>
      <c r="F28" s="201">
        <v>21</v>
      </c>
      <c r="G28" s="200">
        <v>3</v>
      </c>
      <c r="H28" s="202" t="s">
        <v>772</v>
      </c>
      <c r="I28" s="202" t="s">
        <v>773</v>
      </c>
      <c r="J28" s="202" t="s">
        <v>679</v>
      </c>
      <c r="K28" s="202" t="s">
        <v>774</v>
      </c>
      <c r="M28" s="164">
        <v>0.55208333333333337</v>
      </c>
      <c r="N28" s="1133"/>
      <c r="O28" s="1133"/>
      <c r="P28" s="1133"/>
      <c r="Q28" s="1121"/>
      <c r="R28" s="1121"/>
      <c r="S28" s="1121"/>
      <c r="T28" s="391"/>
      <c r="U28" s="391"/>
      <c r="V28" s="392"/>
      <c r="W28" s="369">
        <v>0.55208333333333337</v>
      </c>
      <c r="X28" s="1117"/>
      <c r="Y28" s="1117"/>
      <c r="Z28" s="1117"/>
      <c r="AA28" s="1116" t="s">
        <v>919</v>
      </c>
      <c r="AB28" s="1116" t="s">
        <v>920</v>
      </c>
      <c r="AC28" s="1116" t="s">
        <v>921</v>
      </c>
      <c r="AD28" s="334"/>
      <c r="AE28" s="334"/>
      <c r="AF28" s="364"/>
      <c r="AG28" s="1117"/>
      <c r="AH28" s="1117"/>
      <c r="AI28" s="1117"/>
      <c r="AJ28" s="1221"/>
      <c r="AK28" s="1221"/>
      <c r="AL28" s="1221"/>
      <c r="AM28" s="1221"/>
      <c r="AN28" s="369">
        <v>0.55208333333333337</v>
      </c>
      <c r="AO28" s="334"/>
      <c r="AP28" s="334"/>
      <c r="AQ28" s="334"/>
      <c r="AR28" s="334"/>
      <c r="AS28" s="334"/>
      <c r="AT28" s="1058" t="s">
        <v>855</v>
      </c>
      <c r="AU28" s="1058" t="s">
        <v>856</v>
      </c>
      <c r="AV28" s="1058" t="s">
        <v>857</v>
      </c>
      <c r="AW28" s="389"/>
      <c r="AX28" s="731"/>
      <c r="AY28" s="332">
        <v>0.55208333333333337</v>
      </c>
      <c r="AZ28" s="1262" t="s">
        <v>841</v>
      </c>
      <c r="BA28" s="1223" t="s">
        <v>842</v>
      </c>
      <c r="BB28" s="1226" t="s">
        <v>843</v>
      </c>
      <c r="BC28" s="1256" t="s">
        <v>844</v>
      </c>
      <c r="BD28" s="1256" t="s">
        <v>845</v>
      </c>
      <c r="BE28" s="1260" t="s">
        <v>846</v>
      </c>
      <c r="BF28" s="334"/>
      <c r="BG28" s="334"/>
      <c r="BH28" s="334"/>
      <c r="BI28" s="334"/>
      <c r="BJ28" s="334"/>
      <c r="BK28" s="1235" t="s">
        <v>855</v>
      </c>
      <c r="BL28" s="1241" t="s">
        <v>856</v>
      </c>
      <c r="BM28" s="1058" t="s">
        <v>857</v>
      </c>
      <c r="BN28" s="721"/>
      <c r="BO28" s="906"/>
      <c r="BP28" s="1272"/>
      <c r="BQ28" s="1178"/>
      <c r="BR28" s="1275"/>
      <c r="BS28" s="1277"/>
      <c r="BT28" s="1280"/>
      <c r="BU28" s="1283"/>
      <c r="BV28" s="365"/>
      <c r="BW28" s="1188"/>
      <c r="BX28" s="1184"/>
      <c r="BY28" s="1187"/>
      <c r="BZ28" s="1181"/>
      <c r="CA28" s="1210"/>
      <c r="CB28" s="1213"/>
      <c r="CC28" s="1216"/>
      <c r="CD28" s="1200" t="s">
        <v>972</v>
      </c>
      <c r="CE28" s="369">
        <v>0.55208333333333337</v>
      </c>
      <c r="CF28" s="1171"/>
      <c r="CG28" s="1168"/>
      <c r="CJ28" s="354"/>
      <c r="CK28" s="1194"/>
      <c r="CL28" s="1197"/>
      <c r="CM28" s="334"/>
      <c r="CN28" s="334"/>
      <c r="CO28" s="1188" t="s">
        <v>973</v>
      </c>
      <c r="CP28" s="1171"/>
      <c r="CQ28" s="1168"/>
      <c r="CR28" s="334"/>
      <c r="CS28" s="334"/>
      <c r="CT28" s="1162"/>
      <c r="CU28" s="1165"/>
      <c r="CV28" s="901"/>
      <c r="CW28" s="327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</row>
    <row r="29" spans="1:117" ht="14.25" customHeight="1" x14ac:dyDescent="0.2">
      <c r="A29" s="200" t="s">
        <v>836</v>
      </c>
      <c r="B29" s="201">
        <v>5</v>
      </c>
      <c r="C29" s="200" t="s">
        <v>782</v>
      </c>
      <c r="D29" s="201">
        <v>3</v>
      </c>
      <c r="E29" s="201"/>
      <c r="F29" s="201">
        <v>21</v>
      </c>
      <c r="G29" s="200">
        <v>3</v>
      </c>
      <c r="H29" s="202" t="s">
        <v>783</v>
      </c>
      <c r="I29" s="202" t="s">
        <v>678</v>
      </c>
      <c r="J29" s="202" t="s">
        <v>679</v>
      </c>
      <c r="K29" s="202" t="s">
        <v>680</v>
      </c>
      <c r="M29" s="164">
        <v>0.5625</v>
      </c>
      <c r="N29" s="1133"/>
      <c r="O29" s="1133"/>
      <c r="P29" s="1133"/>
      <c r="Q29" s="348"/>
      <c r="R29" s="348"/>
      <c r="S29" s="348"/>
      <c r="T29" s="989"/>
      <c r="U29" s="989"/>
      <c r="V29" s="991"/>
      <c r="W29" s="369">
        <v>0.5625</v>
      </c>
      <c r="X29" s="1117"/>
      <c r="Y29" s="1117"/>
      <c r="Z29" s="1117"/>
      <c r="AA29" s="1117"/>
      <c r="AB29" s="1117"/>
      <c r="AC29" s="1117"/>
      <c r="AD29" s="334"/>
      <c r="AE29" s="334"/>
      <c r="AF29" s="413"/>
      <c r="AG29" s="1117"/>
      <c r="AH29" s="1117"/>
      <c r="AI29" s="1117"/>
      <c r="AJ29" s="1221"/>
      <c r="AK29" s="1221"/>
      <c r="AL29" s="1221"/>
      <c r="AM29" s="1221"/>
      <c r="AN29" s="369">
        <v>0.5625</v>
      </c>
      <c r="AO29" s="1052" t="s">
        <v>859</v>
      </c>
      <c r="AP29" s="1052" t="s">
        <v>860</v>
      </c>
      <c r="AQ29" s="1052" t="s">
        <v>861</v>
      </c>
      <c r="AR29" s="334"/>
      <c r="AS29" s="334"/>
      <c r="AT29" s="1059"/>
      <c r="AU29" s="1059"/>
      <c r="AV29" s="1059"/>
      <c r="AW29" s="527"/>
      <c r="AX29" s="1189" t="s">
        <v>927</v>
      </c>
      <c r="AY29" s="332">
        <v>0.5625</v>
      </c>
      <c r="AZ29" s="1263"/>
      <c r="BA29" s="1224"/>
      <c r="BB29" s="1227"/>
      <c r="BC29" s="1257"/>
      <c r="BD29" s="1257"/>
      <c r="BE29" s="1257"/>
      <c r="BF29" s="1250" t="s">
        <v>859</v>
      </c>
      <c r="BG29" s="1244" t="s">
        <v>860</v>
      </c>
      <c r="BH29" s="1247" t="s">
        <v>861</v>
      </c>
      <c r="BI29" s="334"/>
      <c r="BJ29" s="334"/>
      <c r="BK29" s="1236"/>
      <c r="BL29" s="1242"/>
      <c r="BM29" s="1059"/>
      <c r="BN29" s="721"/>
      <c r="BO29" s="1099" t="s">
        <v>927</v>
      </c>
      <c r="BS29" s="1277"/>
      <c r="BT29" s="1280"/>
      <c r="BU29" s="1283"/>
      <c r="BV29" s="365"/>
      <c r="BW29" s="1189"/>
      <c r="CA29" s="1210"/>
      <c r="CB29" s="1213"/>
      <c r="CC29" s="1216"/>
      <c r="CD29" s="1200"/>
      <c r="CE29" s="369">
        <v>0.5625</v>
      </c>
      <c r="CF29" s="1171"/>
      <c r="CG29" s="1168"/>
      <c r="CJ29" s="354"/>
      <c r="CK29" s="1194"/>
      <c r="CL29" s="1197"/>
      <c r="CM29" s="334"/>
      <c r="CN29" s="334"/>
      <c r="CO29" s="1188"/>
      <c r="CP29" s="1171"/>
      <c r="CQ29" s="1168"/>
      <c r="CR29" s="389"/>
      <c r="CS29" s="389"/>
      <c r="CT29" s="1162"/>
      <c r="CU29" s="1165"/>
      <c r="CV29" s="901"/>
      <c r="CW29" s="327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</row>
    <row r="30" spans="1:117" ht="14.25" customHeight="1" x14ac:dyDescent="0.2">
      <c r="A30" s="200" t="s">
        <v>836</v>
      </c>
      <c r="B30" s="201">
        <v>6</v>
      </c>
      <c r="C30" s="200" t="s">
        <v>787</v>
      </c>
      <c r="D30" s="201"/>
      <c r="E30" s="201"/>
      <c r="F30" s="201">
        <v>24</v>
      </c>
      <c r="G30" s="200"/>
      <c r="H30" s="202" t="s">
        <v>772</v>
      </c>
      <c r="I30" s="202" t="s">
        <v>773</v>
      </c>
      <c r="J30" s="202" t="s">
        <v>679</v>
      </c>
      <c r="K30" s="202" t="s">
        <v>774</v>
      </c>
      <c r="M30" s="164">
        <v>0.57291666666666663</v>
      </c>
      <c r="N30" s="1133"/>
      <c r="O30" s="1133"/>
      <c r="P30" s="1133"/>
      <c r="Q30" s="334"/>
      <c r="R30" s="334"/>
      <c r="S30" s="334"/>
      <c r="T30" s="989"/>
      <c r="U30" s="989"/>
      <c r="V30" s="991"/>
      <c r="W30" s="369">
        <v>0.57291666666666663</v>
      </c>
      <c r="X30" s="1117"/>
      <c r="Y30" s="1117"/>
      <c r="Z30" s="1117"/>
      <c r="AA30" s="1117"/>
      <c r="AB30" s="1117"/>
      <c r="AC30" s="1117"/>
      <c r="AD30" s="334"/>
      <c r="AE30" s="334"/>
      <c r="AF30" s="413"/>
      <c r="AG30" s="1117"/>
      <c r="AH30" s="1117"/>
      <c r="AI30" s="1117"/>
      <c r="AJ30" s="1221"/>
      <c r="AK30" s="1221"/>
      <c r="AL30" s="1221"/>
      <c r="AM30" s="1221"/>
      <c r="AN30" s="369">
        <v>0.57291666666666663</v>
      </c>
      <c r="AO30" s="1053"/>
      <c r="AP30" s="1053"/>
      <c r="AQ30" s="1053"/>
      <c r="AR30" s="334"/>
      <c r="AS30" s="334"/>
      <c r="AT30" s="1059"/>
      <c r="AU30" s="1059"/>
      <c r="AV30" s="1059"/>
      <c r="AW30" s="527"/>
      <c r="AX30" s="1189"/>
      <c r="AY30" s="332">
        <v>0.57291666666666663</v>
      </c>
      <c r="AZ30" s="1263"/>
      <c r="BA30" s="1224"/>
      <c r="BB30" s="1227"/>
      <c r="BC30" s="1257"/>
      <c r="BD30" s="1257"/>
      <c r="BE30" s="1257"/>
      <c r="BF30" s="1251"/>
      <c r="BG30" s="1245"/>
      <c r="BH30" s="1248"/>
      <c r="BI30" s="334"/>
      <c r="BJ30" s="334"/>
      <c r="BK30" s="1236"/>
      <c r="BL30" s="1242"/>
      <c r="BM30" s="1059"/>
      <c r="BN30" s="721"/>
      <c r="BO30" s="1099"/>
      <c r="BP30" s="395"/>
      <c r="BQ30" s="357"/>
      <c r="BR30" s="357"/>
      <c r="BS30" s="1277"/>
      <c r="BT30" s="1280"/>
      <c r="BU30" s="1283"/>
      <c r="BV30" s="365"/>
      <c r="BW30" s="1189" t="s">
        <v>870</v>
      </c>
      <c r="CA30" s="1210"/>
      <c r="CB30" s="1213"/>
      <c r="CC30" s="1216"/>
      <c r="CD30" s="1200"/>
      <c r="CE30" s="369">
        <v>0.57291666666666663</v>
      </c>
      <c r="CF30" s="1171"/>
      <c r="CG30" s="1168"/>
      <c r="CJ30" s="989"/>
      <c r="CK30" s="1194"/>
      <c r="CL30" s="1197"/>
      <c r="CM30" s="334"/>
      <c r="CN30" s="334"/>
      <c r="CO30" s="1188"/>
      <c r="CP30" s="1171"/>
      <c r="CQ30" s="1168"/>
      <c r="CR30" s="389"/>
      <c r="CS30" s="389"/>
      <c r="CT30" s="1162"/>
      <c r="CU30" s="1165"/>
      <c r="CV30" s="901"/>
      <c r="CW30" s="327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</row>
    <row r="31" spans="1:117" ht="14.25" customHeight="1" x14ac:dyDescent="0.2">
      <c r="A31" s="200" t="s">
        <v>836</v>
      </c>
      <c r="B31" s="201">
        <v>6</v>
      </c>
      <c r="C31" s="200" t="s">
        <v>816</v>
      </c>
      <c r="D31" s="201"/>
      <c r="E31" s="201"/>
      <c r="F31" s="201">
        <v>24</v>
      </c>
      <c r="G31" s="200"/>
      <c r="H31" s="202" t="s">
        <v>797</v>
      </c>
      <c r="I31" s="202" t="s">
        <v>678</v>
      </c>
      <c r="J31" s="202" t="s">
        <v>679</v>
      </c>
      <c r="K31" s="202" t="s">
        <v>798</v>
      </c>
      <c r="M31" s="164">
        <v>0.58333333333333337</v>
      </c>
      <c r="N31" s="1133"/>
      <c r="O31" s="1133"/>
      <c r="P31" s="1133"/>
      <c r="Q31" s="334"/>
      <c r="R31" s="353"/>
      <c r="S31" s="334"/>
      <c r="T31" s="989"/>
      <c r="U31" s="989"/>
      <c r="V31" s="991"/>
      <c r="W31" s="369">
        <v>0.58333333333333337</v>
      </c>
      <c r="X31" s="1117"/>
      <c r="Y31" s="1117"/>
      <c r="Z31" s="1117"/>
      <c r="AA31" s="1117"/>
      <c r="AB31" s="1117"/>
      <c r="AC31" s="1117"/>
      <c r="AD31" s="334"/>
      <c r="AE31" s="334"/>
      <c r="AF31" s="364"/>
      <c r="AG31" s="1117"/>
      <c r="AH31" s="1117"/>
      <c r="AI31" s="1117"/>
      <c r="AJ31" s="1221"/>
      <c r="AK31" s="1221"/>
      <c r="AL31" s="1221"/>
      <c r="AM31" s="1221"/>
      <c r="AN31" s="369">
        <v>0.58333333333333337</v>
      </c>
      <c r="AO31" s="1053"/>
      <c r="AP31" s="1053"/>
      <c r="AQ31" s="1053"/>
      <c r="AR31" s="334"/>
      <c r="AS31" s="334"/>
      <c r="AT31" s="1059"/>
      <c r="AU31" s="1059"/>
      <c r="AV31" s="1059"/>
      <c r="AW31" s="527"/>
      <c r="AX31" s="993"/>
      <c r="AY31" s="332">
        <v>0.58333333333333337</v>
      </c>
      <c r="AZ31" s="1263"/>
      <c r="BA31" s="1224"/>
      <c r="BB31" s="1227"/>
      <c r="BC31" s="1257"/>
      <c r="BD31" s="1257"/>
      <c r="BE31" s="1257"/>
      <c r="BF31" s="1251"/>
      <c r="BG31" s="1245"/>
      <c r="BH31" s="1248"/>
      <c r="BI31" s="334"/>
      <c r="BJ31" s="334"/>
      <c r="BK31" s="1236"/>
      <c r="BL31" s="1242"/>
      <c r="BM31" s="1059"/>
      <c r="BN31" s="721"/>
      <c r="BO31" s="985"/>
      <c r="BP31" s="396"/>
      <c r="BQ31" s="333"/>
      <c r="BR31" s="357"/>
      <c r="BS31" s="1277"/>
      <c r="BT31" s="1280"/>
      <c r="BU31" s="1283"/>
      <c r="BV31" s="365"/>
      <c r="BW31" s="1189"/>
      <c r="CA31" s="1210"/>
      <c r="CB31" s="1213"/>
      <c r="CC31" s="1216"/>
      <c r="CD31" s="1200"/>
      <c r="CE31" s="369">
        <v>0.58333333333333337</v>
      </c>
      <c r="CF31" s="1171"/>
      <c r="CG31" s="1168"/>
      <c r="CJ31" s="989"/>
      <c r="CK31" s="1194"/>
      <c r="CL31" s="1197"/>
      <c r="CM31" s="334"/>
      <c r="CN31" s="334"/>
      <c r="CO31" s="992"/>
      <c r="CP31" s="1171"/>
      <c r="CQ31" s="1168"/>
      <c r="CR31" s="389"/>
      <c r="CS31" s="389"/>
      <c r="CT31" s="1162"/>
      <c r="CU31" s="1165"/>
      <c r="CV31" s="901"/>
      <c r="CW31" s="327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</row>
    <row r="32" spans="1:117" ht="14.25" customHeight="1" thickBot="1" x14ac:dyDescent="0.25">
      <c r="A32" s="200" t="s">
        <v>836</v>
      </c>
      <c r="B32" s="201">
        <v>10</v>
      </c>
      <c r="C32" s="200" t="s">
        <v>817</v>
      </c>
      <c r="D32" s="201"/>
      <c r="E32" s="201"/>
      <c r="F32" s="201">
        <v>5</v>
      </c>
      <c r="G32" s="200"/>
      <c r="H32" s="203" t="s">
        <v>677</v>
      </c>
      <c r="I32" s="202" t="s">
        <v>678</v>
      </c>
      <c r="J32" s="202" t="s">
        <v>679</v>
      </c>
      <c r="K32" s="202" t="s">
        <v>680</v>
      </c>
      <c r="M32" s="164">
        <v>0.59375</v>
      </c>
      <c r="N32" s="1134"/>
      <c r="O32" s="1134"/>
      <c r="P32" s="1134"/>
      <c r="Q32" s="334"/>
      <c r="R32" s="353"/>
      <c r="S32" s="334"/>
      <c r="T32" s="989"/>
      <c r="U32" s="989"/>
      <c r="V32" s="991"/>
      <c r="W32" s="369">
        <v>0.59375</v>
      </c>
      <c r="X32" s="1117"/>
      <c r="Y32" s="1117"/>
      <c r="Z32" s="1117"/>
      <c r="AA32" s="1117"/>
      <c r="AB32" s="1117"/>
      <c r="AC32" s="1117"/>
      <c r="AD32" s="334"/>
      <c r="AE32" s="334"/>
      <c r="AF32" s="364"/>
      <c r="AG32" s="1117"/>
      <c r="AH32" s="1117"/>
      <c r="AI32" s="1117"/>
      <c r="AJ32" s="1221"/>
      <c r="AK32" s="1221"/>
      <c r="AL32" s="1221"/>
      <c r="AM32" s="1221"/>
      <c r="AN32" s="369">
        <v>0.59375</v>
      </c>
      <c r="AO32" s="1053"/>
      <c r="AP32" s="1053"/>
      <c r="AQ32" s="1053"/>
      <c r="AR32" s="334"/>
      <c r="AS32" s="334"/>
      <c r="AT32" s="1059"/>
      <c r="AU32" s="1059"/>
      <c r="AV32" s="1059"/>
      <c r="AW32" s="527"/>
      <c r="AX32" s="993"/>
      <c r="AY32" s="332">
        <v>0.59375</v>
      </c>
      <c r="AZ32" s="1263"/>
      <c r="BA32" s="1224"/>
      <c r="BB32" s="1227"/>
      <c r="BC32" s="1257"/>
      <c r="BD32" s="1257"/>
      <c r="BE32" s="1257"/>
      <c r="BF32" s="1251"/>
      <c r="BG32" s="1245"/>
      <c r="BH32" s="1248"/>
      <c r="BI32" s="334"/>
      <c r="BJ32" s="334"/>
      <c r="BK32" s="1236"/>
      <c r="BL32" s="1242"/>
      <c r="BM32" s="1059"/>
      <c r="BN32" s="721"/>
      <c r="BO32" s="985"/>
      <c r="BS32" s="1278"/>
      <c r="BT32" s="1281"/>
      <c r="BU32" s="1284"/>
      <c r="BV32" s="365"/>
      <c r="BW32" s="1189"/>
      <c r="CA32" s="1211"/>
      <c r="CB32" s="1214"/>
      <c r="CC32" s="1217"/>
      <c r="CD32" s="1200"/>
      <c r="CE32" s="369">
        <v>0.59375</v>
      </c>
      <c r="CF32" s="1171"/>
      <c r="CG32" s="1168"/>
      <c r="CJ32" s="989"/>
      <c r="CK32" s="1194"/>
      <c r="CL32" s="1197"/>
      <c r="CM32" s="334"/>
      <c r="CN32" s="334"/>
      <c r="CO32" s="992"/>
      <c r="CP32" s="1171"/>
      <c r="CQ32" s="1168"/>
      <c r="CR32" s="389"/>
      <c r="CS32" s="389"/>
      <c r="CT32" s="1162"/>
      <c r="CU32" s="1165"/>
      <c r="CV32" s="901"/>
      <c r="CW32" s="327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</row>
    <row r="33" spans="1:117" ht="14.25" customHeight="1" x14ac:dyDescent="0.2">
      <c r="A33" s="200" t="s">
        <v>836</v>
      </c>
      <c r="B33" s="201">
        <v>10</v>
      </c>
      <c r="C33" s="200" t="s">
        <v>821</v>
      </c>
      <c r="D33" s="201"/>
      <c r="E33" s="201"/>
      <c r="F33" s="201">
        <v>5</v>
      </c>
      <c r="G33" s="200"/>
      <c r="H33" s="202" t="s">
        <v>772</v>
      </c>
      <c r="I33" s="202" t="s">
        <v>773</v>
      </c>
      <c r="J33" s="202" t="s">
        <v>679</v>
      </c>
      <c r="K33" s="202" t="s">
        <v>774</v>
      </c>
      <c r="M33" s="164">
        <v>0.60416666666666663</v>
      </c>
      <c r="N33" s="362"/>
      <c r="O33" s="354"/>
      <c r="P33" s="354"/>
      <c r="Q33" s="348"/>
      <c r="R33" s="348"/>
      <c r="S33" s="348"/>
      <c r="T33" s="989"/>
      <c r="U33" s="989"/>
      <c r="V33" s="991"/>
      <c r="W33" s="369">
        <v>0.60416666666666663</v>
      </c>
      <c r="X33" s="1117"/>
      <c r="Y33" s="1117"/>
      <c r="Z33" s="1117"/>
      <c r="AA33" s="1117"/>
      <c r="AB33" s="1117"/>
      <c r="AC33" s="1117"/>
      <c r="AD33" s="334"/>
      <c r="AE33" s="334"/>
      <c r="AF33" s="364"/>
      <c r="AG33" s="1117"/>
      <c r="AH33" s="1117"/>
      <c r="AI33" s="1117"/>
      <c r="AJ33" s="1221"/>
      <c r="AK33" s="1221"/>
      <c r="AL33" s="1221"/>
      <c r="AM33" s="1221"/>
      <c r="AN33" s="369">
        <v>0.60416666666666663</v>
      </c>
      <c r="AO33" s="1053"/>
      <c r="AP33" s="1053"/>
      <c r="AQ33" s="1053"/>
      <c r="AR33" s="334"/>
      <c r="AS33" s="334"/>
      <c r="AT33" s="1059"/>
      <c r="AU33" s="1059"/>
      <c r="AV33" s="1059"/>
      <c r="AW33" s="527"/>
      <c r="AX33" s="993"/>
      <c r="AY33" s="332">
        <v>0.60416666666666663</v>
      </c>
      <c r="AZ33" s="1263"/>
      <c r="BA33" s="1224"/>
      <c r="BB33" s="1227"/>
      <c r="BC33" s="1257"/>
      <c r="BD33" s="1257"/>
      <c r="BE33" s="1257"/>
      <c r="BF33" s="1251"/>
      <c r="BG33" s="1245"/>
      <c r="BH33" s="1248"/>
      <c r="BI33" s="334"/>
      <c r="BJ33" s="334"/>
      <c r="BK33" s="1236"/>
      <c r="BL33" s="1242"/>
      <c r="BM33" s="1059"/>
      <c r="BN33" s="721"/>
      <c r="BO33" s="985"/>
      <c r="BS33" s="357"/>
      <c r="BT33" s="357"/>
      <c r="BU33" s="365"/>
      <c r="BV33" s="365"/>
      <c r="BW33" s="993"/>
      <c r="BX33" s="331"/>
      <c r="BY33" s="331"/>
      <c r="BZ33" s="331"/>
      <c r="CA33" s="327"/>
      <c r="CB33" s="327"/>
      <c r="CC33" s="327"/>
      <c r="CD33" s="1201"/>
      <c r="CE33" s="369">
        <v>0.60416666666666663</v>
      </c>
      <c r="CF33" s="1171"/>
      <c r="CG33" s="1168"/>
      <c r="CJ33" s="989"/>
      <c r="CK33" s="1194"/>
      <c r="CL33" s="1197"/>
      <c r="CM33" s="334"/>
      <c r="CN33" s="334"/>
      <c r="CO33" s="1188" t="s">
        <v>974</v>
      </c>
      <c r="CP33" s="1171"/>
      <c r="CQ33" s="1168"/>
      <c r="CR33" s="389"/>
      <c r="CS33" s="389"/>
      <c r="CT33" s="1162"/>
      <c r="CU33" s="1165"/>
      <c r="CV33" s="901"/>
      <c r="CW33" s="327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</row>
    <row r="34" spans="1:117" ht="13" customHeight="1" x14ac:dyDescent="0.2">
      <c r="M34" s="164">
        <v>0.61458333333333337</v>
      </c>
      <c r="N34" s="362"/>
      <c r="O34" s="354"/>
      <c r="P34" s="354"/>
      <c r="Q34" s="354"/>
      <c r="R34" s="354"/>
      <c r="S34" s="348"/>
      <c r="T34" s="989"/>
      <c r="U34" s="989"/>
      <c r="V34" s="991"/>
      <c r="W34" s="369">
        <v>0.61458333333333337</v>
      </c>
      <c r="X34" s="1117"/>
      <c r="Y34" s="1117"/>
      <c r="Z34" s="1117"/>
      <c r="AA34" s="1117"/>
      <c r="AB34" s="1117"/>
      <c r="AC34" s="1117"/>
      <c r="AD34" s="334"/>
      <c r="AE34" s="334"/>
      <c r="AF34" s="364"/>
      <c r="AG34" s="1117"/>
      <c r="AH34" s="1117"/>
      <c r="AI34" s="1117"/>
      <c r="AJ34" s="1221"/>
      <c r="AK34" s="1221"/>
      <c r="AL34" s="1221"/>
      <c r="AM34" s="1221"/>
      <c r="AN34" s="369">
        <v>0.61458333333333337</v>
      </c>
      <c r="AO34" s="1053"/>
      <c r="AP34" s="1053"/>
      <c r="AQ34" s="1053"/>
      <c r="AR34" s="334"/>
      <c r="AS34" s="334"/>
      <c r="AT34" s="1059"/>
      <c r="AU34" s="1059"/>
      <c r="AV34" s="1059"/>
      <c r="AW34" s="527"/>
      <c r="AX34" s="993"/>
      <c r="AY34" s="332">
        <v>0.61458333333333337</v>
      </c>
      <c r="AZ34" s="1263"/>
      <c r="BA34" s="1224"/>
      <c r="BB34" s="1227"/>
      <c r="BC34" s="1257"/>
      <c r="BD34" s="1257"/>
      <c r="BE34" s="1257"/>
      <c r="BF34" s="1251"/>
      <c r="BG34" s="1245"/>
      <c r="BH34" s="1248"/>
      <c r="BI34" s="334"/>
      <c r="BJ34" s="334"/>
      <c r="BK34" s="1236"/>
      <c r="BL34" s="1242"/>
      <c r="BM34" s="1059"/>
      <c r="BN34" s="721"/>
      <c r="BO34" s="985"/>
      <c r="BS34" s="334"/>
      <c r="BT34" s="334"/>
      <c r="BU34" s="334"/>
      <c r="BV34" s="365"/>
      <c r="BW34" s="993"/>
      <c r="BX34" s="331"/>
      <c r="BY34" s="331"/>
      <c r="BZ34" s="331"/>
      <c r="CA34" s="327"/>
      <c r="CB34" s="327"/>
      <c r="CC34" s="327"/>
      <c r="CD34" s="1201"/>
      <c r="CE34" s="369">
        <v>0.61458333333333337</v>
      </c>
      <c r="CF34" s="1171"/>
      <c r="CG34" s="1168"/>
      <c r="CJ34" s="989"/>
      <c r="CK34" s="1194"/>
      <c r="CL34" s="1197"/>
      <c r="CM34" s="334"/>
      <c r="CN34" s="334"/>
      <c r="CO34" s="1188"/>
      <c r="CP34" s="1171"/>
      <c r="CQ34" s="1168"/>
      <c r="CR34" s="389"/>
      <c r="CS34" s="389"/>
      <c r="CT34" s="1162"/>
      <c r="CU34" s="1165"/>
      <c r="CV34" s="901"/>
      <c r="CW34" s="327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</row>
    <row r="35" spans="1:117" ht="13" customHeight="1" thickBot="1" x14ac:dyDescent="0.25">
      <c r="M35" s="164">
        <v>0.625</v>
      </c>
      <c r="N35" s="362"/>
      <c r="O35" s="354"/>
      <c r="P35" s="354"/>
      <c r="Q35" s="348"/>
      <c r="R35" s="348"/>
      <c r="S35" s="354"/>
      <c r="T35" s="354"/>
      <c r="U35" s="354"/>
      <c r="V35" s="394"/>
      <c r="W35" s="369">
        <v>0.625</v>
      </c>
      <c r="X35" s="1117"/>
      <c r="Y35" s="1117"/>
      <c r="Z35" s="1117"/>
      <c r="AA35" s="1117"/>
      <c r="AB35" s="1117"/>
      <c r="AC35" s="1117"/>
      <c r="AD35" s="334"/>
      <c r="AE35" s="334"/>
      <c r="AF35" s="364"/>
      <c r="AG35" s="1118"/>
      <c r="AH35" s="1118"/>
      <c r="AI35" s="1118"/>
      <c r="AJ35" s="1222"/>
      <c r="AK35" s="1222"/>
      <c r="AL35" s="1222"/>
      <c r="AM35" s="1222"/>
      <c r="AN35" s="369">
        <v>0.625</v>
      </c>
      <c r="AO35" s="1053"/>
      <c r="AP35" s="1053"/>
      <c r="AQ35" s="1053"/>
      <c r="AR35" s="334"/>
      <c r="AS35" s="334"/>
      <c r="AT35" s="1060"/>
      <c r="AU35" s="1060"/>
      <c r="AV35" s="1060"/>
      <c r="AW35" s="527"/>
      <c r="AX35" s="728"/>
      <c r="AY35" s="332">
        <v>0.625</v>
      </c>
      <c r="AZ35" s="1264"/>
      <c r="BA35" s="1225"/>
      <c r="BB35" s="1228"/>
      <c r="BC35" s="1257"/>
      <c r="BD35" s="1257"/>
      <c r="BE35" s="1257"/>
      <c r="BF35" s="1251"/>
      <c r="BG35" s="1245"/>
      <c r="BH35" s="1248"/>
      <c r="BI35" s="334"/>
      <c r="BJ35" s="334"/>
      <c r="BK35" s="1237"/>
      <c r="BL35" s="1243"/>
      <c r="BM35" s="1060"/>
      <c r="BN35" s="721"/>
      <c r="BO35" s="376"/>
      <c r="BS35" s="334"/>
      <c r="BT35" s="334"/>
      <c r="BU35" s="334"/>
      <c r="BV35" s="365"/>
      <c r="BW35" s="1189" t="s">
        <v>865</v>
      </c>
      <c r="BX35" s="331"/>
      <c r="BY35" s="331"/>
      <c r="BZ35" s="331"/>
      <c r="CA35" s="327"/>
      <c r="CB35" s="327"/>
      <c r="CC35" s="327"/>
      <c r="CD35" s="1201"/>
      <c r="CE35" s="369">
        <v>0.625</v>
      </c>
      <c r="CF35" s="1171"/>
      <c r="CG35" s="1168"/>
      <c r="CJ35" s="989"/>
      <c r="CK35" s="1194"/>
      <c r="CL35" s="1197"/>
      <c r="CM35" s="334"/>
      <c r="CN35" s="334"/>
      <c r="CO35" s="1188"/>
      <c r="CP35" s="1171"/>
      <c r="CQ35" s="1168"/>
      <c r="CR35" s="389"/>
      <c r="CS35" s="389"/>
      <c r="CT35" s="1162"/>
      <c r="CU35" s="1165"/>
      <c r="CV35" s="901"/>
      <c r="CW35" s="327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</row>
    <row r="36" spans="1:117" ht="13" customHeight="1" thickBot="1" x14ac:dyDescent="0.25">
      <c r="M36" s="164">
        <v>0.63541666666666663</v>
      </c>
      <c r="N36" s="362"/>
      <c r="O36" s="354"/>
      <c r="P36" s="354"/>
      <c r="Q36" s="348"/>
      <c r="R36" s="348"/>
      <c r="S36" s="354"/>
      <c r="T36" s="354"/>
      <c r="U36" s="354"/>
      <c r="V36" s="394"/>
      <c r="W36" s="369">
        <v>0.63541666666666663</v>
      </c>
      <c r="X36" s="1117"/>
      <c r="Y36" s="1117"/>
      <c r="Z36" s="1117"/>
      <c r="AA36" s="1117"/>
      <c r="AB36" s="1117"/>
      <c r="AC36" s="1117"/>
      <c r="AD36" s="334"/>
      <c r="AE36" s="334"/>
      <c r="AF36" s="533"/>
      <c r="AG36" s="397"/>
      <c r="AH36" s="398"/>
      <c r="AI36" s="398"/>
      <c r="AN36" s="369">
        <v>0.63541666666666663</v>
      </c>
      <c r="AO36" s="1054"/>
      <c r="AP36" s="1054"/>
      <c r="AQ36" s="1054"/>
      <c r="AR36" s="334"/>
      <c r="AS36" s="334"/>
      <c r="AT36" s="334"/>
      <c r="AU36" s="334"/>
      <c r="AV36" s="334"/>
      <c r="AW36" s="334"/>
      <c r="AX36" s="728"/>
      <c r="AY36" s="332">
        <v>0.63541666666666663</v>
      </c>
      <c r="BC36" s="1265"/>
      <c r="BD36" s="1257"/>
      <c r="BE36" s="1257"/>
      <c r="BF36" s="1252"/>
      <c r="BG36" s="1246"/>
      <c r="BH36" s="1249"/>
      <c r="BI36" s="334"/>
      <c r="BJ36" s="334"/>
      <c r="BK36" s="334"/>
      <c r="BL36" s="334"/>
      <c r="BM36" s="334"/>
      <c r="BN36" s="721"/>
      <c r="BO36" s="376"/>
      <c r="BS36" s="334"/>
      <c r="BT36" s="334"/>
      <c r="BU36" s="334"/>
      <c r="BV36" s="365"/>
      <c r="BW36" s="1189"/>
      <c r="BX36" s="331"/>
      <c r="BY36" s="331"/>
      <c r="BZ36" s="331"/>
      <c r="CA36" s="327"/>
      <c r="CB36" s="327"/>
      <c r="CC36" s="327"/>
      <c r="CD36" s="1201"/>
      <c r="CE36" s="369">
        <v>0.63541666666666663</v>
      </c>
      <c r="CF36" s="1171"/>
      <c r="CG36" s="1168"/>
      <c r="CJ36" s="989"/>
      <c r="CK36" s="1194"/>
      <c r="CL36" s="1197"/>
      <c r="CM36" s="334"/>
      <c r="CN36" s="334"/>
      <c r="CO36" s="777"/>
      <c r="CP36" s="1171"/>
      <c r="CQ36" s="1168"/>
      <c r="CR36" s="389"/>
      <c r="CS36" s="389"/>
      <c r="CT36" s="1162"/>
      <c r="CU36" s="1165"/>
      <c r="CV36" s="901"/>
      <c r="CW36" s="327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</row>
    <row r="37" spans="1:117" ht="13" customHeight="1" thickBot="1" x14ac:dyDescent="0.25">
      <c r="M37" s="164">
        <v>0.64583333333333337</v>
      </c>
      <c r="N37" s="362"/>
      <c r="O37" s="354"/>
      <c r="P37" s="354"/>
      <c r="Q37" s="348"/>
      <c r="R37" s="348"/>
      <c r="S37" s="348"/>
      <c r="T37" s="989"/>
      <c r="U37" s="989"/>
      <c r="V37" s="991"/>
      <c r="W37" s="369">
        <v>0.64583333333333337</v>
      </c>
      <c r="X37" s="1117"/>
      <c r="Y37" s="1117"/>
      <c r="Z37" s="1117"/>
      <c r="AA37" s="1117"/>
      <c r="AB37" s="1117"/>
      <c r="AC37" s="1117"/>
      <c r="AD37" s="334"/>
      <c r="AE37" s="334"/>
      <c r="AF37" s="533"/>
      <c r="AG37" s="329"/>
      <c r="AH37" s="334"/>
      <c r="AI37" s="334"/>
      <c r="AN37" s="369">
        <v>0.64583333333333337</v>
      </c>
      <c r="AO37" s="334"/>
      <c r="AP37" s="334"/>
      <c r="AQ37" s="334"/>
      <c r="AR37" s="334"/>
      <c r="AS37" s="334"/>
      <c r="AT37" s="334"/>
      <c r="AU37" s="334"/>
      <c r="AV37" s="334"/>
      <c r="AW37" s="334"/>
      <c r="AX37" s="1189" t="s">
        <v>870</v>
      </c>
      <c r="AY37" s="332">
        <v>0.64583333333333337</v>
      </c>
      <c r="AZ37" s="904"/>
      <c r="BA37" s="457"/>
      <c r="BB37" s="457"/>
      <c r="BC37" s="1265"/>
      <c r="BD37" s="1257"/>
      <c r="BE37" s="1261"/>
      <c r="BF37" s="348"/>
      <c r="BG37" s="348"/>
      <c r="BH37" s="348"/>
      <c r="BI37" s="354"/>
      <c r="BJ37" s="354"/>
      <c r="BK37" s="348"/>
      <c r="BL37" s="348"/>
      <c r="BM37" s="348"/>
      <c r="BN37" s="721"/>
      <c r="BO37" s="1099" t="s">
        <v>803</v>
      </c>
      <c r="BS37" s="334"/>
      <c r="BT37" s="334"/>
      <c r="BU37" s="334"/>
      <c r="BV37" s="365"/>
      <c r="BW37" s="1189"/>
      <c r="BX37" s="331"/>
      <c r="BY37" s="331"/>
      <c r="BZ37" s="331"/>
      <c r="CA37" s="327"/>
      <c r="CB37" s="327"/>
      <c r="CC37" s="327"/>
      <c r="CD37" s="1201"/>
      <c r="CE37" s="369">
        <v>0.64583333333333337</v>
      </c>
      <c r="CF37" s="1171"/>
      <c r="CG37" s="1168"/>
      <c r="CJ37" s="989"/>
      <c r="CK37" s="1194"/>
      <c r="CL37" s="1197"/>
      <c r="CM37" s="334"/>
      <c r="CN37" s="334"/>
      <c r="CO37" s="992"/>
      <c r="CP37" s="1171"/>
      <c r="CQ37" s="1168"/>
      <c r="CR37" s="389"/>
      <c r="CS37" s="389"/>
      <c r="CT37" s="1162"/>
      <c r="CU37" s="1165"/>
      <c r="CV37" s="890"/>
      <c r="CW37" s="327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</row>
    <row r="38" spans="1:117" ht="13" customHeight="1" x14ac:dyDescent="0.2">
      <c r="M38" s="164">
        <v>0.65625</v>
      </c>
      <c r="N38" s="362"/>
      <c r="O38" s="354"/>
      <c r="P38" s="354"/>
      <c r="Q38" s="348"/>
      <c r="R38" s="348"/>
      <c r="S38" s="348"/>
      <c r="T38" s="989"/>
      <c r="U38" s="989"/>
      <c r="V38" s="991"/>
      <c r="W38" s="369">
        <v>0.65625</v>
      </c>
      <c r="X38" s="1117"/>
      <c r="Y38" s="1117"/>
      <c r="Z38" s="1117"/>
      <c r="AA38" s="1117"/>
      <c r="AB38" s="1117"/>
      <c r="AC38" s="1117"/>
      <c r="AD38" s="334"/>
      <c r="AE38" s="334"/>
      <c r="AF38" s="533"/>
      <c r="AG38" s="329"/>
      <c r="AH38" s="334"/>
      <c r="AI38" s="334"/>
      <c r="AJ38" s="334"/>
      <c r="AK38" s="334"/>
      <c r="AL38" s="334"/>
      <c r="AM38" s="364"/>
      <c r="AN38" s="369">
        <v>0.65625</v>
      </c>
      <c r="AO38" s="348"/>
      <c r="AP38" s="348"/>
      <c r="AQ38" s="348"/>
      <c r="AR38" s="354"/>
      <c r="AS38" s="354"/>
      <c r="AT38" s="354"/>
      <c r="AU38" s="354"/>
      <c r="AV38" s="354"/>
      <c r="AW38" s="334"/>
      <c r="AX38" s="1189"/>
      <c r="AY38" s="332">
        <v>0.65625</v>
      </c>
      <c r="AZ38" s="399"/>
      <c r="BA38" s="457"/>
      <c r="BB38" s="457"/>
      <c r="BC38" s="1265"/>
      <c r="BD38" s="1257"/>
      <c r="BE38" s="1261"/>
      <c r="BF38" s="348"/>
      <c r="BG38" s="348"/>
      <c r="BH38" s="348"/>
      <c r="BI38" s="354"/>
      <c r="BJ38" s="354"/>
      <c r="BK38" s="354"/>
      <c r="BL38" s="354"/>
      <c r="BM38" s="354"/>
      <c r="BN38" s="721"/>
      <c r="BO38" s="1099"/>
      <c r="BS38" s="334"/>
      <c r="BT38" s="334"/>
      <c r="BU38" s="334"/>
      <c r="BV38" s="365"/>
      <c r="BW38" s="993"/>
      <c r="BX38" s="331"/>
      <c r="BY38" s="331"/>
      <c r="BZ38" s="331"/>
      <c r="CA38" s="327"/>
      <c r="CB38" s="327"/>
      <c r="CC38" s="327"/>
      <c r="CD38" s="1201"/>
      <c r="CE38" s="369">
        <v>0.65625</v>
      </c>
      <c r="CF38" s="1171"/>
      <c r="CG38" s="1168"/>
      <c r="CJ38" s="989"/>
      <c r="CK38" s="1194"/>
      <c r="CL38" s="1197"/>
      <c r="CM38" s="334"/>
      <c r="CN38" s="334"/>
      <c r="CO38" s="992"/>
      <c r="CP38" s="1171"/>
      <c r="CQ38" s="1168"/>
      <c r="CR38" s="389"/>
      <c r="CS38" s="389"/>
      <c r="CT38" s="1162"/>
      <c r="CU38" s="1165"/>
      <c r="CV38" s="890"/>
      <c r="CW38" s="327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</row>
    <row r="39" spans="1:117" ht="13" customHeight="1" x14ac:dyDescent="0.2">
      <c r="M39" s="164">
        <v>0.66666666666666663</v>
      </c>
      <c r="N39" s="362"/>
      <c r="O39" s="354"/>
      <c r="P39" s="354"/>
      <c r="Q39" s="400"/>
      <c r="R39" s="400"/>
      <c r="S39" s="348"/>
      <c r="T39" s="989"/>
      <c r="U39" s="989"/>
      <c r="V39" s="991"/>
      <c r="W39" s="369">
        <v>0.66666666666666663</v>
      </c>
      <c r="X39" s="1117"/>
      <c r="Y39" s="1117"/>
      <c r="Z39" s="1117"/>
      <c r="AA39" s="1117"/>
      <c r="AB39" s="1117"/>
      <c r="AC39" s="1117"/>
      <c r="AD39" s="334"/>
      <c r="AE39" s="334"/>
      <c r="AF39" s="533"/>
      <c r="AJ39" s="334"/>
      <c r="AK39" s="334"/>
      <c r="AL39" s="334"/>
      <c r="AM39" s="364"/>
      <c r="AN39" s="369">
        <v>0.66666666666666663</v>
      </c>
      <c r="AO39" s="334"/>
      <c r="AP39" s="334"/>
      <c r="AQ39" s="334"/>
      <c r="AR39" s="354"/>
      <c r="AS39" s="354"/>
      <c r="AT39" s="354"/>
      <c r="AU39" s="354"/>
      <c r="AV39" s="354"/>
      <c r="AW39" s="356"/>
      <c r="AX39" s="1189"/>
      <c r="AY39" s="332">
        <v>0.66666666666666663</v>
      </c>
      <c r="BC39" s="1265"/>
      <c r="BD39" s="1257"/>
      <c r="BE39" s="1261"/>
      <c r="BF39" s="348"/>
      <c r="BG39" s="348"/>
      <c r="BH39" s="348"/>
      <c r="BI39" s="354"/>
      <c r="BJ39" s="354"/>
      <c r="BK39" s="354"/>
      <c r="BL39" s="354"/>
      <c r="BM39" s="354"/>
      <c r="BN39" s="721"/>
      <c r="BO39" s="1099"/>
      <c r="BS39" s="334"/>
      <c r="BT39" s="334"/>
      <c r="BU39" s="334"/>
      <c r="BV39" s="365"/>
      <c r="BW39" s="993"/>
      <c r="BX39" s="331"/>
      <c r="BY39" s="331"/>
      <c r="BZ39" s="331"/>
      <c r="CA39" s="327"/>
      <c r="CB39" s="327"/>
      <c r="CC39" s="327"/>
      <c r="CD39" s="1201"/>
      <c r="CE39" s="369">
        <v>0.66666666666666663</v>
      </c>
      <c r="CF39" s="1171"/>
      <c r="CG39" s="1168"/>
      <c r="CJ39" s="989"/>
      <c r="CK39" s="1194"/>
      <c r="CL39" s="1197"/>
      <c r="CM39" s="334"/>
      <c r="CN39" s="334"/>
      <c r="CO39" s="992"/>
      <c r="CP39" s="1171"/>
      <c r="CQ39" s="1168"/>
      <c r="CR39" s="389"/>
      <c r="CS39" s="389"/>
      <c r="CT39" s="1162"/>
      <c r="CU39" s="1165"/>
      <c r="CV39" s="890"/>
      <c r="CW39" s="327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</row>
    <row r="40" spans="1:117" ht="13" customHeight="1" x14ac:dyDescent="0.2">
      <c r="M40" s="164">
        <v>0.67708333333333337</v>
      </c>
      <c r="N40" s="362"/>
      <c r="O40" s="354"/>
      <c r="P40" s="354"/>
      <c r="Q40" s="348"/>
      <c r="R40" s="348"/>
      <c r="S40" s="348"/>
      <c r="T40" s="989"/>
      <c r="U40" s="989"/>
      <c r="V40" s="991"/>
      <c r="W40" s="369">
        <v>0.67708333333333337</v>
      </c>
      <c r="X40" s="1117"/>
      <c r="Y40" s="1117"/>
      <c r="Z40" s="1117"/>
      <c r="AA40" s="1117"/>
      <c r="AB40" s="1117"/>
      <c r="AC40" s="1117"/>
      <c r="AD40" s="334"/>
      <c r="AE40" s="334"/>
      <c r="AF40" s="434"/>
      <c r="AJ40" s="334"/>
      <c r="AK40" s="334"/>
      <c r="AL40" s="334"/>
      <c r="AM40" s="364"/>
      <c r="AN40" s="369">
        <v>0.67708333333333337</v>
      </c>
      <c r="AO40" s="334"/>
      <c r="AP40" s="334"/>
      <c r="AQ40" s="334"/>
      <c r="AR40" s="354"/>
      <c r="AS40" s="354"/>
      <c r="AT40" s="334"/>
      <c r="AU40" s="334"/>
      <c r="AV40" s="334"/>
      <c r="AW40" s="527"/>
      <c r="AX40" s="993"/>
      <c r="AY40" s="332">
        <v>0.67708333333333337</v>
      </c>
      <c r="BC40" s="1265"/>
      <c r="BD40" s="1257"/>
      <c r="BE40" s="1261"/>
      <c r="BF40" s="348"/>
      <c r="BG40" s="348"/>
      <c r="BH40" s="348"/>
      <c r="BI40" s="354"/>
      <c r="BJ40" s="354"/>
      <c r="BK40" s="354"/>
      <c r="BL40" s="354"/>
      <c r="BM40" s="354"/>
      <c r="BN40" s="721"/>
      <c r="BO40" s="985"/>
      <c r="BS40" s="334"/>
      <c r="BT40" s="334"/>
      <c r="BU40" s="334"/>
      <c r="BV40" s="365"/>
      <c r="BW40" s="993"/>
      <c r="BX40" s="331"/>
      <c r="BY40" s="331"/>
      <c r="BZ40" s="331"/>
      <c r="CA40" s="327"/>
      <c r="CB40" s="327"/>
      <c r="CC40" s="327"/>
      <c r="CD40" s="1201"/>
      <c r="CE40" s="369">
        <v>0.67708333333333337</v>
      </c>
      <c r="CF40" s="1171"/>
      <c r="CG40" s="1168"/>
      <c r="CJ40" s="989"/>
      <c r="CK40" s="1194"/>
      <c r="CL40" s="1197"/>
      <c r="CM40" s="334"/>
      <c r="CN40" s="334"/>
      <c r="CO40" s="992"/>
      <c r="CP40" s="1171"/>
      <c r="CQ40" s="1168"/>
      <c r="CR40" s="389"/>
      <c r="CS40" s="389"/>
      <c r="CT40" s="1162"/>
      <c r="CU40" s="1165"/>
      <c r="CV40" s="890"/>
      <c r="CW40" s="327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</row>
    <row r="41" spans="1:117" ht="13" customHeight="1" x14ac:dyDescent="0.2">
      <c r="M41" s="164">
        <v>0.6875</v>
      </c>
      <c r="N41" s="362"/>
      <c r="O41" s="354"/>
      <c r="P41" s="354"/>
      <c r="Q41" s="348"/>
      <c r="R41" s="348"/>
      <c r="S41" s="400"/>
      <c r="T41" s="400"/>
      <c r="U41" s="400"/>
      <c r="V41" s="402"/>
      <c r="W41" s="369">
        <v>0.6875</v>
      </c>
      <c r="X41" s="1117"/>
      <c r="Y41" s="1117"/>
      <c r="Z41" s="1117"/>
      <c r="AA41" s="1117"/>
      <c r="AB41" s="1117"/>
      <c r="AC41" s="1117"/>
      <c r="AD41" s="334"/>
      <c r="AE41" s="334"/>
      <c r="AF41" s="384"/>
      <c r="AJ41" s="334"/>
      <c r="AK41" s="334"/>
      <c r="AL41" s="334"/>
      <c r="AM41" s="364"/>
      <c r="AN41" s="369">
        <v>0.6875</v>
      </c>
      <c r="AO41" s="334"/>
      <c r="AP41" s="334"/>
      <c r="AQ41" s="334"/>
      <c r="AR41" s="354"/>
      <c r="AS41" s="354"/>
      <c r="AT41" s="334"/>
      <c r="AU41" s="334"/>
      <c r="AV41" s="334"/>
      <c r="AW41" s="527"/>
      <c r="AX41" s="728"/>
      <c r="AY41" s="332">
        <v>0.6875</v>
      </c>
      <c r="BC41" s="1265"/>
      <c r="BD41" s="1257"/>
      <c r="BE41" s="1261"/>
      <c r="BF41" s="348"/>
      <c r="BG41" s="348"/>
      <c r="BH41" s="348"/>
      <c r="BI41" s="354"/>
      <c r="BJ41" s="354"/>
      <c r="BK41" s="354"/>
      <c r="BL41" s="354"/>
      <c r="BM41" s="354"/>
      <c r="BN41" s="721"/>
      <c r="BO41" s="376"/>
      <c r="BS41" s="334"/>
      <c r="BT41" s="334"/>
      <c r="BU41" s="334"/>
      <c r="BV41" s="365"/>
      <c r="BW41" s="728"/>
      <c r="BX41" s="331"/>
      <c r="BY41" s="331"/>
      <c r="BZ41" s="331"/>
      <c r="CA41" s="331"/>
      <c r="CB41" s="331"/>
      <c r="CC41" s="331"/>
      <c r="CD41" s="1201"/>
      <c r="CE41" s="369">
        <v>0.6875</v>
      </c>
      <c r="CF41" s="1171"/>
      <c r="CG41" s="1168"/>
      <c r="CJ41" s="989"/>
      <c r="CK41" s="1194"/>
      <c r="CL41" s="1197"/>
      <c r="CM41" s="989"/>
      <c r="CN41" s="989"/>
      <c r="CO41" s="777"/>
      <c r="CP41" s="1171"/>
      <c r="CQ41" s="1168"/>
      <c r="CR41" s="401"/>
      <c r="CS41" s="401"/>
      <c r="CT41" s="1162"/>
      <c r="CU41" s="1165"/>
      <c r="CV41" s="901"/>
      <c r="CW41" s="327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</row>
    <row r="42" spans="1:117" ht="13" customHeight="1" thickBot="1" x14ac:dyDescent="0.25">
      <c r="M42" s="163">
        <v>0.69791666666666663</v>
      </c>
      <c r="N42" s="329"/>
      <c r="O42" s="334"/>
      <c r="P42" s="334"/>
      <c r="Q42" s="354"/>
      <c r="R42" s="354"/>
      <c r="S42" s="354"/>
      <c r="T42" s="354"/>
      <c r="U42" s="354"/>
      <c r="V42" s="394"/>
      <c r="W42" s="369">
        <v>0.69791666666666663</v>
      </c>
      <c r="X42" s="1118"/>
      <c r="Y42" s="1118"/>
      <c r="Z42" s="1118"/>
      <c r="AA42" s="1117"/>
      <c r="AB42" s="1117"/>
      <c r="AC42" s="1117"/>
      <c r="AD42" s="334"/>
      <c r="AE42" s="334"/>
      <c r="AF42" s="384"/>
      <c r="AJ42" s="334"/>
      <c r="AK42" s="334"/>
      <c r="AL42" s="334"/>
      <c r="AM42" s="364"/>
      <c r="AN42" s="369">
        <v>0.69791666666666663</v>
      </c>
      <c r="AO42" s="334"/>
      <c r="AP42" s="334"/>
      <c r="AQ42" s="334"/>
      <c r="AR42" s="354"/>
      <c r="AS42" s="354"/>
      <c r="AT42" s="334"/>
      <c r="AU42" s="334"/>
      <c r="AV42" s="334"/>
      <c r="AW42" s="527"/>
      <c r="AX42" s="728"/>
      <c r="AY42" s="332">
        <v>0.69791666666666663</v>
      </c>
      <c r="BC42" s="1265"/>
      <c r="BD42" s="1257"/>
      <c r="BE42" s="1261"/>
      <c r="BF42" s="348"/>
      <c r="BG42" s="348"/>
      <c r="BH42" s="348"/>
      <c r="BI42" s="354"/>
      <c r="BJ42" s="354"/>
      <c r="BK42" s="354"/>
      <c r="BL42" s="354"/>
      <c r="BM42" s="354"/>
      <c r="BN42" s="721"/>
      <c r="BO42" s="376"/>
      <c r="BS42" s="334"/>
      <c r="BT42" s="334"/>
      <c r="BU42" s="334"/>
      <c r="BV42" s="365"/>
      <c r="BW42" s="728"/>
      <c r="BX42" s="331"/>
      <c r="BY42" s="331"/>
      <c r="BZ42" s="331"/>
      <c r="CA42" s="331"/>
      <c r="CB42" s="331"/>
      <c r="CC42" s="331"/>
      <c r="CD42" s="1201"/>
      <c r="CE42" s="369">
        <v>0.69791666666666663</v>
      </c>
      <c r="CF42" s="1171"/>
      <c r="CG42" s="1168"/>
      <c r="CJ42" s="400"/>
      <c r="CK42" s="1195"/>
      <c r="CL42" s="1198"/>
      <c r="CM42" s="400"/>
      <c r="CN42" s="400"/>
      <c r="CO42" s="777"/>
      <c r="CP42" s="1171"/>
      <c r="CQ42" s="1168"/>
      <c r="CR42" s="989"/>
      <c r="CS42" s="348"/>
      <c r="CT42" s="1162"/>
      <c r="CU42" s="1165"/>
      <c r="CV42" s="901"/>
      <c r="CW42" s="327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</row>
    <row r="43" spans="1:117" ht="13" customHeight="1" thickBot="1" x14ac:dyDescent="0.25">
      <c r="M43" s="164">
        <v>0.70833333333333337</v>
      </c>
      <c r="N43" s="329"/>
      <c r="O43" s="334"/>
      <c r="P43" s="334"/>
      <c r="Q43" s="334"/>
      <c r="R43" s="334"/>
      <c r="S43" s="334"/>
      <c r="T43" s="334"/>
      <c r="U43" s="334"/>
      <c r="V43" s="364"/>
      <c r="W43" s="369">
        <v>0.70833333333333337</v>
      </c>
      <c r="X43" s="334"/>
      <c r="Y43" s="334"/>
      <c r="Z43" s="334"/>
      <c r="AA43" s="1118"/>
      <c r="AB43" s="1118"/>
      <c r="AC43" s="1118"/>
      <c r="AD43" s="334"/>
      <c r="AE43" s="334"/>
      <c r="AF43" s="384"/>
      <c r="AJ43" s="334"/>
      <c r="AK43" s="334"/>
      <c r="AL43" s="334"/>
      <c r="AM43" s="364"/>
      <c r="AN43" s="369">
        <v>0.70833333333333337</v>
      </c>
      <c r="AO43" s="334"/>
      <c r="AP43" s="334"/>
      <c r="AQ43" s="334"/>
      <c r="AR43" s="334"/>
      <c r="AS43" s="334"/>
      <c r="AT43" s="334"/>
      <c r="AU43" s="334"/>
      <c r="AV43" s="334"/>
      <c r="AW43" s="527"/>
      <c r="AX43" s="728"/>
      <c r="AY43" s="332">
        <v>0.70833333333333337</v>
      </c>
      <c r="BC43" s="1266"/>
      <c r="BD43" s="1258"/>
      <c r="BE43" s="1267"/>
      <c r="BF43" s="354"/>
      <c r="BG43" s="354"/>
      <c r="BH43" s="354"/>
      <c r="BI43" s="354"/>
      <c r="BJ43" s="354"/>
      <c r="BK43" s="354"/>
      <c r="BL43" s="354"/>
      <c r="BM43" s="348"/>
      <c r="BN43" s="721"/>
      <c r="BO43" s="376"/>
      <c r="BS43" s="334"/>
      <c r="BT43" s="334"/>
      <c r="BU43" s="334"/>
      <c r="BV43" s="365"/>
      <c r="BW43" s="728"/>
      <c r="BX43" s="331"/>
      <c r="BY43" s="331"/>
      <c r="BZ43" s="331"/>
      <c r="CA43" s="331"/>
      <c r="CB43" s="331"/>
      <c r="CC43" s="331"/>
      <c r="CD43" s="1201"/>
      <c r="CE43" s="369">
        <v>0.70833333333333337</v>
      </c>
      <c r="CF43" s="1171"/>
      <c r="CG43" s="1168"/>
      <c r="CJ43" s="368"/>
      <c r="CK43" s="387"/>
      <c r="CL43" s="348"/>
      <c r="CM43" s="333"/>
      <c r="CN43" s="333"/>
      <c r="CO43" s="1188" t="s">
        <v>858</v>
      </c>
      <c r="CP43" s="1171"/>
      <c r="CQ43" s="1168"/>
      <c r="CR43" s="989"/>
      <c r="CS43" s="348"/>
      <c r="CT43" s="1162"/>
      <c r="CU43" s="1165"/>
      <c r="CV43" s="901"/>
      <c r="CW43" s="327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</row>
    <row r="44" spans="1:117" ht="13" customHeight="1" thickBot="1" x14ac:dyDescent="0.25">
      <c r="M44" s="164">
        <v>0.71875</v>
      </c>
      <c r="N44" s="329"/>
      <c r="O44" s="334"/>
      <c r="P44" s="334"/>
      <c r="Q44" s="334"/>
      <c r="R44" s="334"/>
      <c r="S44" s="334"/>
      <c r="T44" s="334"/>
      <c r="U44" s="334"/>
      <c r="V44" s="364"/>
      <c r="W44" s="369">
        <v>0.71875</v>
      </c>
      <c r="X44" s="334"/>
      <c r="Y44" s="334"/>
      <c r="Z44" s="334"/>
      <c r="AA44" s="334"/>
      <c r="AB44" s="334"/>
      <c r="AC44" s="334"/>
      <c r="AD44" s="334"/>
      <c r="AE44" s="334"/>
      <c r="AF44" s="384"/>
      <c r="AJ44" s="334"/>
      <c r="AK44" s="334"/>
      <c r="AL44" s="334"/>
      <c r="AM44" s="364"/>
      <c r="AN44" s="369">
        <v>0.71875</v>
      </c>
      <c r="AO44" s="334"/>
      <c r="AP44" s="334"/>
      <c r="AQ44" s="334"/>
      <c r="AR44" s="334"/>
      <c r="AS44" s="334"/>
      <c r="AT44" s="334"/>
      <c r="AU44" s="334"/>
      <c r="AV44" s="334"/>
      <c r="AW44" s="527"/>
      <c r="AX44" s="728"/>
      <c r="AY44" s="332">
        <v>0.71875</v>
      </c>
      <c r="BC44" s="332"/>
      <c r="BD44" s="332"/>
      <c r="BE44" s="523"/>
      <c r="BF44" s="362"/>
      <c r="BG44" s="354"/>
      <c r="BH44" s="354"/>
      <c r="BI44" s="354"/>
      <c r="BJ44" s="354"/>
      <c r="BK44" s="354"/>
      <c r="BL44" s="354"/>
      <c r="BM44" s="722"/>
      <c r="BN44" s="381"/>
      <c r="BO44" s="1099" t="s">
        <v>858</v>
      </c>
      <c r="BP44" s="329"/>
      <c r="BQ44" s="334"/>
      <c r="BR44" s="334"/>
      <c r="BS44" s="334"/>
      <c r="BT44" s="334"/>
      <c r="BU44" s="334"/>
      <c r="BV44" s="365"/>
      <c r="BW44" s="728"/>
      <c r="BX44" s="331"/>
      <c r="BY44" s="331"/>
      <c r="BZ44" s="331"/>
      <c r="CA44" s="331"/>
      <c r="CB44" s="331"/>
      <c r="CC44" s="331"/>
      <c r="CD44" s="1201"/>
      <c r="CE44" s="369">
        <v>0.71875</v>
      </c>
      <c r="CF44" s="1172"/>
      <c r="CG44" s="1169"/>
      <c r="CJ44" s="381"/>
      <c r="CK44" s="330"/>
      <c r="CL44" s="331"/>
      <c r="CM44" s="331"/>
      <c r="CN44" s="331"/>
      <c r="CO44" s="1188"/>
      <c r="CP44" s="1172"/>
      <c r="CQ44" s="1169"/>
      <c r="CR44" s="989"/>
      <c r="CS44" s="348"/>
      <c r="CT44" s="1162"/>
      <c r="CU44" s="1165"/>
      <c r="CV44" s="901"/>
      <c r="CW44" s="327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</row>
    <row r="45" spans="1:117" ht="13" customHeight="1" thickBot="1" x14ac:dyDescent="0.25">
      <c r="M45" s="164">
        <v>0.72916666666666663</v>
      </c>
      <c r="N45" s="329"/>
      <c r="O45" s="334"/>
      <c r="P45" s="334"/>
      <c r="Q45" s="334"/>
      <c r="R45" s="334"/>
      <c r="S45" s="334"/>
      <c r="T45" s="334"/>
      <c r="U45" s="334"/>
      <c r="V45" s="364"/>
      <c r="W45" s="369">
        <v>0.72916666666666663</v>
      </c>
      <c r="X45" s="334"/>
      <c r="Y45" s="334"/>
      <c r="Z45" s="334"/>
      <c r="AA45" s="334"/>
      <c r="AB45" s="334"/>
      <c r="AC45" s="334"/>
      <c r="AD45" s="334"/>
      <c r="AE45" s="334"/>
      <c r="AF45" s="384"/>
      <c r="AJ45" s="334"/>
      <c r="AK45" s="334"/>
      <c r="AL45" s="334"/>
      <c r="AM45" s="364"/>
      <c r="AN45" s="369">
        <v>0.72916666666666663</v>
      </c>
      <c r="AO45" s="334"/>
      <c r="AP45" s="334"/>
      <c r="AQ45" s="334"/>
      <c r="AR45" s="334"/>
      <c r="AS45" s="334"/>
      <c r="AT45" s="334"/>
      <c r="AU45" s="334"/>
      <c r="AV45" s="334"/>
      <c r="AW45" s="527"/>
      <c r="AX45" s="1189" t="s">
        <v>870</v>
      </c>
      <c r="AY45" s="332">
        <v>0.72916666666666663</v>
      </c>
      <c r="BC45" s="332"/>
      <c r="BD45" s="332"/>
      <c r="BE45" s="523"/>
      <c r="BF45" s="362"/>
      <c r="BG45" s="354"/>
      <c r="BH45" s="354"/>
      <c r="BI45" s="354"/>
      <c r="BJ45" s="354"/>
      <c r="BK45" s="348"/>
      <c r="BL45" s="348"/>
      <c r="BM45" s="722"/>
      <c r="BN45" s="381"/>
      <c r="BO45" s="1099"/>
      <c r="BP45" s="329"/>
      <c r="BQ45" s="334"/>
      <c r="BR45" s="334"/>
      <c r="BS45" s="334"/>
      <c r="BT45" s="334"/>
      <c r="BU45" s="334"/>
      <c r="BV45" s="401"/>
      <c r="BW45" s="728"/>
      <c r="BX45" s="331"/>
      <c r="BY45" s="331"/>
      <c r="BZ45" s="331"/>
      <c r="CA45" s="331"/>
      <c r="CB45" s="331"/>
      <c r="CC45" s="331"/>
      <c r="CD45" s="1201"/>
      <c r="CE45" s="369">
        <v>0.72916666666666663</v>
      </c>
      <c r="CF45" s="331"/>
      <c r="CG45" s="331"/>
      <c r="CH45" s="331"/>
      <c r="CI45" s="331"/>
      <c r="CJ45" s="381"/>
      <c r="CK45" s="330"/>
      <c r="CL45" s="331"/>
      <c r="CM45" s="331"/>
      <c r="CN45" s="331"/>
      <c r="CO45" s="1189"/>
      <c r="CP45" s="331"/>
      <c r="CQ45" s="331"/>
      <c r="CR45" s="331"/>
      <c r="CS45" s="348"/>
      <c r="CT45" s="1163"/>
      <c r="CU45" s="1166"/>
      <c r="CV45" s="901"/>
      <c r="CW45" s="327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</row>
    <row r="46" spans="1:117" ht="13" customHeight="1" x14ac:dyDescent="0.2">
      <c r="M46" s="164">
        <v>0.73958333333333337</v>
      </c>
      <c r="N46" s="329"/>
      <c r="O46" s="334"/>
      <c r="P46" s="334"/>
      <c r="Q46" s="334"/>
      <c r="R46" s="334"/>
      <c r="S46" s="334"/>
      <c r="T46" s="334"/>
      <c r="U46" s="334"/>
      <c r="V46" s="364"/>
      <c r="W46" s="369">
        <v>0.73958333333333337</v>
      </c>
      <c r="X46" s="334"/>
      <c r="Y46" s="334"/>
      <c r="Z46" s="334"/>
      <c r="AA46" s="334"/>
      <c r="AB46" s="334"/>
      <c r="AC46" s="348"/>
      <c r="AD46" s="348"/>
      <c r="AE46" s="457"/>
      <c r="AF46" s="384"/>
      <c r="AJ46" s="334"/>
      <c r="AK46" s="334"/>
      <c r="AL46" s="334"/>
      <c r="AM46" s="364"/>
      <c r="AN46" s="369">
        <v>0.73958333333333337</v>
      </c>
      <c r="AO46" s="334"/>
      <c r="AP46" s="334"/>
      <c r="AQ46" s="334"/>
      <c r="AR46" s="334"/>
      <c r="AS46" s="334"/>
      <c r="AT46" s="353"/>
      <c r="AU46" s="353"/>
      <c r="AV46" s="457"/>
      <c r="AW46" s="527"/>
      <c r="AX46" s="1189"/>
      <c r="AY46" s="332">
        <v>0.73958333333333337</v>
      </c>
      <c r="BC46" s="332"/>
      <c r="BD46" s="332"/>
      <c r="BE46" s="523"/>
      <c r="BF46" s="329"/>
      <c r="BG46" s="334"/>
      <c r="BH46" s="334"/>
      <c r="BI46" s="334"/>
      <c r="BJ46" s="334"/>
      <c r="BK46" s="353"/>
      <c r="BL46" s="353"/>
      <c r="BM46" s="457"/>
      <c r="BN46" s="364"/>
      <c r="BO46" s="1099"/>
      <c r="BP46" s="329"/>
      <c r="BQ46" s="334"/>
      <c r="BR46" s="334"/>
      <c r="BS46" s="334"/>
      <c r="BT46" s="334"/>
      <c r="BU46" s="334"/>
      <c r="BV46" s="334"/>
      <c r="BW46" s="1189" t="s">
        <v>858</v>
      </c>
      <c r="BX46" s="334"/>
      <c r="BY46" s="334"/>
      <c r="BZ46" s="334"/>
      <c r="CA46" s="334"/>
      <c r="CB46" s="334"/>
      <c r="CC46" s="334"/>
      <c r="CD46" s="1201"/>
      <c r="CE46" s="369">
        <v>0.73958333333333337</v>
      </c>
      <c r="CF46" s="334"/>
      <c r="CG46" s="334"/>
      <c r="CH46" s="334"/>
      <c r="CI46" s="334"/>
      <c r="CJ46" s="364"/>
      <c r="CK46" s="329"/>
      <c r="CL46" s="334"/>
      <c r="CM46" s="334"/>
      <c r="CN46" s="334"/>
      <c r="CO46" s="1189"/>
      <c r="CP46" s="334"/>
      <c r="CQ46" s="334"/>
      <c r="CR46" s="334"/>
      <c r="CS46" s="334"/>
      <c r="CT46" s="348"/>
      <c r="CU46" s="348"/>
      <c r="CV46" s="728"/>
      <c r="CW46" s="336"/>
    </row>
    <row r="47" spans="1:117" ht="13" customHeight="1" x14ac:dyDescent="0.2">
      <c r="M47" s="164">
        <v>0.75</v>
      </c>
      <c r="N47" s="329"/>
      <c r="O47" s="334"/>
      <c r="P47" s="334"/>
      <c r="Q47" s="334"/>
      <c r="R47" s="334"/>
      <c r="S47" s="334"/>
      <c r="T47" s="334"/>
      <c r="U47" s="334"/>
      <c r="V47" s="364"/>
      <c r="W47" s="369">
        <v>0.75</v>
      </c>
      <c r="X47" s="332"/>
      <c r="Y47" s="332"/>
      <c r="Z47" s="334"/>
      <c r="AA47" s="334"/>
      <c r="AB47" s="334"/>
      <c r="AC47" s="334"/>
      <c r="AD47" s="334"/>
      <c r="AE47" s="334"/>
      <c r="AF47" s="364"/>
      <c r="AJ47" s="334"/>
      <c r="AK47" s="334"/>
      <c r="AL47" s="334"/>
      <c r="AM47" s="364"/>
      <c r="AN47" s="369">
        <v>0.75</v>
      </c>
      <c r="AO47" s="332"/>
      <c r="AP47" s="332"/>
      <c r="AQ47" s="334"/>
      <c r="AR47" s="334"/>
      <c r="AS47" s="334"/>
      <c r="AT47" s="334"/>
      <c r="AU47" s="334"/>
      <c r="AV47" s="334"/>
      <c r="AW47" s="527"/>
      <c r="AX47" s="1189"/>
      <c r="AY47" s="332">
        <v>0.75</v>
      </c>
      <c r="AZ47" s="332"/>
      <c r="BA47" s="332"/>
      <c r="BB47" s="332"/>
      <c r="BC47" s="332"/>
      <c r="BD47" s="332"/>
      <c r="BE47" s="523"/>
      <c r="BF47" s="369"/>
      <c r="BG47" s="332"/>
      <c r="BH47" s="334"/>
      <c r="BI47" s="334"/>
      <c r="BJ47" s="334"/>
      <c r="BK47" s="334"/>
      <c r="BL47" s="334"/>
      <c r="BM47" s="334"/>
      <c r="BN47" s="364"/>
      <c r="BO47" s="1099"/>
      <c r="BP47" s="329"/>
      <c r="BQ47" s="334"/>
      <c r="BR47" s="334"/>
      <c r="BS47" s="334"/>
      <c r="BT47" s="334"/>
      <c r="BU47" s="334"/>
      <c r="BV47" s="334"/>
      <c r="BW47" s="1189"/>
      <c r="BX47" s="334"/>
      <c r="BY47" s="334"/>
      <c r="BZ47" s="334"/>
      <c r="CA47" s="334"/>
      <c r="CB47" s="334"/>
      <c r="CC47" s="334"/>
      <c r="CD47" s="1201"/>
      <c r="CE47" s="369">
        <v>0.75</v>
      </c>
      <c r="CF47" s="334"/>
      <c r="CG47" s="334"/>
      <c r="CH47" s="334"/>
      <c r="CI47" s="334"/>
      <c r="CJ47" s="364"/>
      <c r="CK47" s="329"/>
      <c r="CL47" s="334"/>
      <c r="CM47" s="334"/>
      <c r="CN47" s="334"/>
      <c r="CO47" s="1189"/>
      <c r="CP47" s="334"/>
      <c r="CQ47" s="334"/>
      <c r="CR47" s="334"/>
      <c r="CS47" s="334"/>
      <c r="CT47" s="334"/>
      <c r="CU47" s="334"/>
      <c r="CV47" s="728"/>
      <c r="CW47" s="336"/>
    </row>
    <row r="48" spans="1:117" ht="13" customHeight="1" x14ac:dyDescent="0.2">
      <c r="M48" s="164">
        <v>0.76041666666666663</v>
      </c>
      <c r="N48" s="329"/>
      <c r="O48" s="334"/>
      <c r="P48" s="334"/>
      <c r="Q48" s="334"/>
      <c r="R48" s="334"/>
      <c r="S48" s="334"/>
      <c r="T48" s="334"/>
      <c r="U48" s="334"/>
      <c r="V48" s="364"/>
      <c r="W48" s="369">
        <v>0.76041666666666663</v>
      </c>
      <c r="X48" s="332"/>
      <c r="Y48" s="332"/>
      <c r="Z48" s="334"/>
      <c r="AA48" s="334"/>
      <c r="AB48" s="334"/>
      <c r="AC48" s="334"/>
      <c r="AD48" s="334"/>
      <c r="AE48" s="334"/>
      <c r="AF48" s="364"/>
      <c r="AJ48" s="334"/>
      <c r="AK48" s="334"/>
      <c r="AL48" s="334"/>
      <c r="AM48" s="364"/>
      <c r="AN48" s="369">
        <v>0.76041666666666663</v>
      </c>
      <c r="AO48" s="332"/>
      <c r="AP48" s="332"/>
      <c r="AQ48" s="334"/>
      <c r="AR48" s="334"/>
      <c r="AS48" s="334"/>
      <c r="AT48" s="334"/>
      <c r="AU48" s="334"/>
      <c r="AV48" s="334"/>
      <c r="AW48" s="527"/>
      <c r="AX48" s="728"/>
      <c r="AY48" s="332">
        <v>0.76041666666666663</v>
      </c>
      <c r="AZ48" s="332"/>
      <c r="BA48" s="332"/>
      <c r="BB48" s="332"/>
      <c r="BC48" s="332"/>
      <c r="BD48" s="332"/>
      <c r="BE48" s="523"/>
      <c r="BF48" s="369"/>
      <c r="BG48" s="332"/>
      <c r="BH48" s="334"/>
      <c r="BI48" s="334"/>
      <c r="BJ48" s="334"/>
      <c r="BK48" s="334"/>
      <c r="BL48" s="334"/>
      <c r="BM48" s="334"/>
      <c r="BN48" s="364"/>
      <c r="BO48" s="1099"/>
      <c r="BP48" s="329"/>
      <c r="BQ48" s="334"/>
      <c r="BR48" s="334"/>
      <c r="BS48" s="334"/>
      <c r="BT48" s="334"/>
      <c r="BU48" s="334"/>
      <c r="BV48" s="334"/>
      <c r="BW48" s="1189"/>
      <c r="BX48" s="334"/>
      <c r="BY48" s="334"/>
      <c r="BZ48" s="334"/>
      <c r="CA48" s="334"/>
      <c r="CB48" s="334"/>
      <c r="CC48" s="334"/>
      <c r="CD48" s="1201"/>
      <c r="CE48" s="369">
        <v>0.76041666666666663</v>
      </c>
      <c r="CF48" s="334"/>
      <c r="CG48" s="334"/>
      <c r="CH48" s="334"/>
      <c r="CI48" s="334"/>
      <c r="CJ48" s="364"/>
      <c r="CK48" s="329"/>
      <c r="CL48" s="334"/>
      <c r="CM48" s="334"/>
      <c r="CN48" s="334"/>
      <c r="CO48" s="1189"/>
      <c r="CP48" s="334"/>
      <c r="CQ48" s="334"/>
      <c r="CR48" s="334"/>
      <c r="CS48" s="334"/>
      <c r="CT48" s="334"/>
      <c r="CU48" s="334"/>
      <c r="CV48" s="728"/>
      <c r="CW48" s="336"/>
    </row>
    <row r="49" spans="13:101" ht="13" customHeight="1" x14ac:dyDescent="0.2">
      <c r="M49" s="164">
        <v>0.77083333333333337</v>
      </c>
      <c r="N49" s="329"/>
      <c r="O49" s="334"/>
      <c r="P49" s="334"/>
      <c r="Q49" s="334"/>
      <c r="R49" s="334"/>
      <c r="S49" s="334"/>
      <c r="T49" s="334"/>
      <c r="U49" s="334"/>
      <c r="V49" s="364"/>
      <c r="W49" s="369">
        <v>0.77083333333333337</v>
      </c>
      <c r="X49" s="332"/>
      <c r="Y49" s="332"/>
      <c r="Z49" s="334"/>
      <c r="AA49" s="334"/>
      <c r="AB49" s="334"/>
      <c r="AC49" s="334"/>
      <c r="AD49" s="334"/>
      <c r="AE49" s="334"/>
      <c r="AF49" s="364"/>
      <c r="AJ49" s="334"/>
      <c r="AK49" s="334"/>
      <c r="AL49" s="334"/>
      <c r="AM49" s="364"/>
      <c r="AN49" s="369">
        <v>0.77083333333333337</v>
      </c>
      <c r="AO49" s="332"/>
      <c r="AP49" s="332"/>
      <c r="AQ49" s="334"/>
      <c r="AR49" s="334"/>
      <c r="AS49" s="334"/>
      <c r="AT49" s="334"/>
      <c r="AU49" s="334"/>
      <c r="AV49" s="334"/>
      <c r="AW49" s="527"/>
      <c r="AX49" s="728"/>
      <c r="AY49" s="332">
        <v>0.77083333333333337</v>
      </c>
      <c r="AZ49" s="332"/>
      <c r="BA49" s="332"/>
      <c r="BB49" s="332"/>
      <c r="BC49" s="332"/>
      <c r="BD49" s="332"/>
      <c r="BE49" s="523"/>
      <c r="BF49" s="369"/>
      <c r="BG49" s="332"/>
      <c r="BH49" s="334"/>
      <c r="BI49" s="334"/>
      <c r="BJ49" s="334"/>
      <c r="BK49" s="334"/>
      <c r="BL49" s="334"/>
      <c r="BM49" s="334"/>
      <c r="BN49" s="364"/>
      <c r="BO49" s="1099"/>
      <c r="BP49" s="329"/>
      <c r="BQ49" s="334"/>
      <c r="BR49" s="334"/>
      <c r="BS49" s="334"/>
      <c r="BT49" s="334"/>
      <c r="BU49" s="334"/>
      <c r="BV49" s="334"/>
      <c r="BW49" s="1189"/>
      <c r="BX49" s="334"/>
      <c r="BY49" s="334"/>
      <c r="BZ49" s="334"/>
      <c r="CA49" s="334"/>
      <c r="CB49" s="334"/>
      <c r="CC49" s="334"/>
      <c r="CD49" s="1201"/>
      <c r="CE49" s="369">
        <v>0.77083333333333337</v>
      </c>
      <c r="CF49" s="334"/>
      <c r="CG49" s="334"/>
      <c r="CH49" s="334"/>
      <c r="CI49" s="334"/>
      <c r="CJ49" s="364"/>
      <c r="CK49" s="329"/>
      <c r="CL49" s="334"/>
      <c r="CM49" s="334"/>
      <c r="CN49" s="334"/>
      <c r="CO49" s="1189"/>
      <c r="CP49" s="334"/>
      <c r="CQ49" s="334"/>
      <c r="CR49" s="334"/>
      <c r="CS49" s="334"/>
      <c r="CT49" s="334"/>
      <c r="CU49" s="334"/>
      <c r="CV49" s="728"/>
      <c r="CW49" s="336"/>
    </row>
    <row r="50" spans="13:101" ht="13" customHeight="1" x14ac:dyDescent="0.2">
      <c r="M50" s="164">
        <v>0.78125</v>
      </c>
      <c r="N50" s="329"/>
      <c r="O50" s="334"/>
      <c r="P50" s="334"/>
      <c r="Q50" s="334"/>
      <c r="R50" s="334"/>
      <c r="S50" s="334"/>
      <c r="T50" s="334"/>
      <c r="U50" s="334"/>
      <c r="V50" s="364"/>
      <c r="W50" s="369">
        <v>0.78125</v>
      </c>
      <c r="X50" s="332"/>
      <c r="Y50" s="332"/>
      <c r="Z50" s="334"/>
      <c r="AA50" s="334"/>
      <c r="AB50" s="334"/>
      <c r="AC50" s="334"/>
      <c r="AD50" s="334"/>
      <c r="AE50" s="334"/>
      <c r="AF50" s="364"/>
      <c r="AJ50" s="334"/>
      <c r="AK50" s="334"/>
      <c r="AL50" s="334"/>
      <c r="AM50" s="364"/>
      <c r="AN50" s="369">
        <v>0.78125</v>
      </c>
      <c r="AO50" s="332"/>
      <c r="AP50" s="332"/>
      <c r="AQ50" s="334"/>
      <c r="AR50" s="334"/>
      <c r="AS50" s="334"/>
      <c r="AT50" s="334"/>
      <c r="AU50" s="334"/>
      <c r="AV50" s="334"/>
      <c r="AW50" s="527"/>
      <c r="AX50" s="728"/>
      <c r="AY50" s="332">
        <v>0.78125</v>
      </c>
      <c r="AZ50" s="332"/>
      <c r="BA50" s="332"/>
      <c r="BB50" s="332"/>
      <c r="BC50" s="332"/>
      <c r="BD50" s="332"/>
      <c r="BE50" s="523"/>
      <c r="BF50" s="369"/>
      <c r="BG50" s="332"/>
      <c r="BH50" s="334"/>
      <c r="BI50" s="334"/>
      <c r="BJ50" s="334"/>
      <c r="BK50" s="334"/>
      <c r="BL50" s="334"/>
      <c r="BM50" s="334"/>
      <c r="BN50" s="364"/>
      <c r="BO50" s="1099"/>
      <c r="BP50" s="329"/>
      <c r="BQ50" s="334"/>
      <c r="BR50" s="334"/>
      <c r="BS50" s="334"/>
      <c r="BT50" s="334"/>
      <c r="BU50" s="334"/>
      <c r="BV50" s="334"/>
      <c r="BW50" s="1189"/>
      <c r="BX50" s="334"/>
      <c r="BY50" s="334"/>
      <c r="BZ50" s="334"/>
      <c r="CA50" s="334"/>
      <c r="CB50" s="334"/>
      <c r="CC50" s="334"/>
      <c r="CD50" s="1201"/>
      <c r="CE50" s="369">
        <v>0.78125</v>
      </c>
      <c r="CF50" s="334"/>
      <c r="CG50" s="334"/>
      <c r="CH50" s="334"/>
      <c r="CI50" s="334"/>
      <c r="CJ50" s="364"/>
      <c r="CK50" s="329"/>
      <c r="CL50" s="334"/>
      <c r="CM50" s="334"/>
      <c r="CN50" s="334"/>
      <c r="CO50" s="1189"/>
      <c r="CP50" s="334"/>
      <c r="CQ50" s="334"/>
      <c r="CR50" s="334"/>
      <c r="CS50" s="334"/>
      <c r="CT50" s="334"/>
      <c r="CU50" s="334"/>
      <c r="CV50" s="728"/>
      <c r="CW50" s="336"/>
    </row>
    <row r="51" spans="13:101" ht="13" customHeight="1" thickBot="1" x14ac:dyDescent="0.25">
      <c r="M51" s="164">
        <v>0.79166666666666663</v>
      </c>
      <c r="N51" s="406"/>
      <c r="O51" s="405"/>
      <c r="P51" s="405"/>
      <c r="Q51" s="405"/>
      <c r="R51" s="405"/>
      <c r="S51" s="405"/>
      <c r="T51" s="405"/>
      <c r="U51" s="405"/>
      <c r="V51" s="408"/>
      <c r="W51" s="407">
        <v>0.79166666666666663</v>
      </c>
      <c r="X51" s="524"/>
      <c r="Y51" s="524"/>
      <c r="Z51" s="405"/>
      <c r="AA51" s="405"/>
      <c r="AB51" s="405"/>
      <c r="AC51" s="405"/>
      <c r="AD51" s="405"/>
      <c r="AE51" s="405"/>
      <c r="AF51" s="408"/>
      <c r="AG51" s="406"/>
      <c r="AH51" s="405"/>
      <c r="AI51" s="405"/>
      <c r="AJ51" s="405"/>
      <c r="AK51" s="405"/>
      <c r="AL51" s="405"/>
      <c r="AM51" s="408"/>
      <c r="AN51" s="407">
        <v>0.79166666666666663</v>
      </c>
      <c r="AO51" s="524"/>
      <c r="AP51" s="524"/>
      <c r="AQ51" s="405"/>
      <c r="AR51" s="405"/>
      <c r="AS51" s="405"/>
      <c r="AT51" s="405"/>
      <c r="AU51" s="405"/>
      <c r="AV51" s="405"/>
      <c r="AW51" s="528"/>
      <c r="AX51" s="732" t="s">
        <v>858</v>
      </c>
      <c r="AY51" s="524">
        <v>0.79166666666666663</v>
      </c>
      <c r="AZ51" s="524"/>
      <c r="BA51" s="524"/>
      <c r="BB51" s="524"/>
      <c r="BC51" s="524"/>
      <c r="BD51" s="524"/>
      <c r="BE51" s="525"/>
      <c r="BF51" s="407"/>
      <c r="BG51" s="524"/>
      <c r="BH51" s="405"/>
      <c r="BI51" s="405"/>
      <c r="BJ51" s="405"/>
      <c r="BK51" s="405"/>
      <c r="BL51" s="405"/>
      <c r="BM51" s="405"/>
      <c r="BN51" s="408"/>
      <c r="BO51" s="1259"/>
      <c r="BP51" s="406"/>
      <c r="BQ51" s="405"/>
      <c r="BR51" s="405"/>
      <c r="BS51" s="405"/>
      <c r="BT51" s="405"/>
      <c r="BU51" s="405"/>
      <c r="BV51" s="405"/>
      <c r="BW51" s="1199"/>
      <c r="BX51" s="405"/>
      <c r="BY51" s="405"/>
      <c r="BZ51" s="405"/>
      <c r="CA51" s="405"/>
      <c r="CB51" s="405"/>
      <c r="CC51" s="405"/>
      <c r="CD51" s="1202"/>
      <c r="CE51" s="407">
        <v>0.79166666666666663</v>
      </c>
      <c r="CF51" s="405"/>
      <c r="CG51" s="405"/>
      <c r="CH51" s="405"/>
      <c r="CI51" s="405"/>
      <c r="CJ51" s="408"/>
      <c r="CK51" s="406"/>
      <c r="CL51" s="405"/>
      <c r="CM51" s="405"/>
      <c r="CN51" s="171"/>
      <c r="CO51" s="1199"/>
      <c r="CP51" s="405"/>
      <c r="CQ51" s="405"/>
      <c r="CR51" s="405"/>
      <c r="CS51" s="405"/>
      <c r="CT51" s="405"/>
      <c r="CU51" s="734"/>
      <c r="CV51" s="733"/>
      <c r="CW51" s="336"/>
    </row>
    <row r="52" spans="13:101" ht="13" customHeight="1" x14ac:dyDescent="0.2">
      <c r="AW52" s="261"/>
      <c r="CO52" s="334"/>
    </row>
    <row r="53" spans="13:101" ht="13" customHeight="1" x14ac:dyDescent="0.15"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W53" s="255"/>
    </row>
    <row r="54" spans="13:101" ht="13" customHeight="1" x14ac:dyDescent="0.15"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W54" s="260"/>
    </row>
    <row r="55" spans="13:101" ht="13" customHeight="1" x14ac:dyDescent="0.15"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257"/>
      <c r="AD55" s="257"/>
      <c r="AE55" s="257"/>
      <c r="AO55" s="262"/>
      <c r="AP55" s="262"/>
      <c r="AW55" s="260"/>
      <c r="CT55" s="178"/>
      <c r="CU55" s="178"/>
      <c r="CV55" s="178"/>
    </row>
    <row r="56" spans="13:101" ht="13" customHeight="1" x14ac:dyDescent="0.2"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257"/>
      <c r="AD56" s="257"/>
      <c r="AE56" s="257"/>
      <c r="AN56" s="178"/>
      <c r="AO56" s="303"/>
      <c r="AP56" s="303"/>
      <c r="AQ56" s="317"/>
      <c r="AR56" s="317"/>
      <c r="AS56" s="317"/>
      <c r="AT56" s="318"/>
      <c r="AU56" s="319"/>
      <c r="AV56" s="319"/>
      <c r="AW56" s="717"/>
      <c r="AX56" s="17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T56" s="178"/>
      <c r="CU56" s="178"/>
      <c r="CV56" s="178"/>
    </row>
    <row r="57" spans="13:101" ht="13" customHeight="1" x14ac:dyDescent="0.15"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257"/>
      <c r="AD57" s="257"/>
      <c r="AE57" s="257"/>
      <c r="AN57" s="178"/>
      <c r="AO57" s="257"/>
      <c r="AP57" s="257"/>
      <c r="AQ57" s="257"/>
      <c r="AR57" s="317"/>
      <c r="AS57" s="178"/>
      <c r="AT57" s="178"/>
      <c r="AU57" s="178"/>
      <c r="AV57" s="178"/>
      <c r="AW57" s="717"/>
      <c r="AX57" s="178"/>
      <c r="CE57" s="175"/>
      <c r="CF57" s="175"/>
      <c r="CG57" s="175"/>
      <c r="CH57" s="175"/>
      <c r="CI57" s="175"/>
      <c r="CJ57" s="175"/>
      <c r="CL57" s="175"/>
      <c r="CM57" s="175"/>
      <c r="CN57" s="175"/>
      <c r="CT57" s="178"/>
      <c r="CU57" s="178"/>
      <c r="CV57" s="178"/>
    </row>
    <row r="58" spans="13:101" ht="13" customHeight="1" x14ac:dyDescent="0.15"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257"/>
      <c r="AD58" s="257"/>
      <c r="AE58" s="257"/>
      <c r="AN58" s="178"/>
      <c r="AO58" s="257"/>
      <c r="AP58" s="257"/>
      <c r="AQ58" s="257"/>
      <c r="AR58" s="317"/>
      <c r="AS58" s="178"/>
      <c r="AT58" s="284"/>
      <c r="AU58" s="278"/>
      <c r="AV58" s="278"/>
      <c r="AW58" s="717"/>
      <c r="AX58" s="178"/>
      <c r="CE58" s="175"/>
      <c r="CF58" s="175"/>
      <c r="CG58" s="175"/>
      <c r="CH58" s="175"/>
      <c r="CI58" s="175"/>
      <c r="CJ58" s="175"/>
      <c r="CL58" s="175"/>
      <c r="CM58" s="175"/>
      <c r="CN58" s="175"/>
      <c r="CT58" s="178"/>
      <c r="CU58" s="166"/>
      <c r="CV58" s="166"/>
      <c r="CW58" s="167"/>
    </row>
    <row r="59" spans="13:101" ht="13" customHeight="1" x14ac:dyDescent="0.2"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257"/>
      <c r="AD59" s="257"/>
      <c r="AE59" s="257"/>
      <c r="AN59" s="178"/>
      <c r="AO59" s="257"/>
      <c r="AP59" s="257"/>
      <c r="AQ59" s="257"/>
      <c r="AR59" s="317"/>
      <c r="AS59" s="178"/>
      <c r="AT59" s="284"/>
      <c r="AU59" s="278"/>
      <c r="AV59" s="278"/>
      <c r="AW59" s="717"/>
      <c r="AX59" s="178"/>
      <c r="CE59" s="175"/>
      <c r="CF59" s="175"/>
      <c r="CG59" s="175"/>
      <c r="CH59" s="175"/>
      <c r="CI59" s="175"/>
      <c r="CJ59" s="175"/>
      <c r="CL59" s="175"/>
      <c r="CM59" s="175"/>
      <c r="CN59" s="175"/>
      <c r="CT59" s="354"/>
      <c r="CU59" s="348"/>
      <c r="CV59" s="348"/>
      <c r="CW59" s="167"/>
    </row>
    <row r="60" spans="13:101" ht="13" customHeight="1" x14ac:dyDescent="0.2">
      <c r="S60" s="178"/>
      <c r="T60" s="303"/>
      <c r="U60" s="303"/>
      <c r="V60" s="317"/>
      <c r="W60" s="317"/>
      <c r="X60" s="317"/>
      <c r="Y60" s="318"/>
      <c r="Z60" s="319"/>
      <c r="AA60" s="319"/>
      <c r="AB60" s="178"/>
      <c r="AC60" s="257"/>
      <c r="AD60" s="257"/>
      <c r="AE60" s="257"/>
      <c r="AN60" s="178"/>
      <c r="AO60" s="257"/>
      <c r="AP60" s="257"/>
      <c r="AQ60" s="257"/>
      <c r="AR60" s="317"/>
      <c r="AS60" s="178"/>
      <c r="AT60" s="284"/>
      <c r="AU60" s="278"/>
      <c r="AV60" s="278"/>
      <c r="AW60" s="178"/>
      <c r="AX60" s="178"/>
      <c r="CE60" s="175"/>
      <c r="CF60" s="175"/>
      <c r="CG60" s="175"/>
      <c r="CH60" s="175"/>
      <c r="CI60" s="175"/>
      <c r="CJ60" s="175"/>
      <c r="CL60" s="175"/>
      <c r="CM60" s="175"/>
      <c r="CN60" s="175"/>
      <c r="CT60" s="354"/>
      <c r="CU60" s="348"/>
      <c r="CV60" s="348"/>
      <c r="CW60" s="167"/>
    </row>
    <row r="61" spans="13:101" ht="13" customHeight="1" x14ac:dyDescent="0.2">
      <c r="S61" s="178"/>
      <c r="T61" s="257"/>
      <c r="U61" s="257"/>
      <c r="V61" s="257"/>
      <c r="W61" s="317"/>
      <c r="X61" s="178"/>
      <c r="Y61" s="178"/>
      <c r="Z61" s="178"/>
      <c r="AA61" s="178"/>
      <c r="AB61" s="178"/>
      <c r="AC61" s="257"/>
      <c r="AD61" s="257"/>
      <c r="AE61" s="257"/>
      <c r="AN61" s="178"/>
      <c r="AO61" s="257"/>
      <c r="AP61" s="257"/>
      <c r="AQ61" s="257"/>
      <c r="AR61" s="317"/>
      <c r="AS61" s="178"/>
      <c r="AT61" s="284"/>
      <c r="AU61" s="278"/>
      <c r="AV61" s="278"/>
      <c r="AW61" s="178"/>
      <c r="AX61" s="178"/>
      <c r="CE61" s="175"/>
      <c r="CF61" s="175"/>
      <c r="CG61" s="175"/>
      <c r="CH61" s="175"/>
      <c r="CI61" s="175"/>
      <c r="CJ61" s="175"/>
      <c r="CL61" s="175"/>
      <c r="CM61" s="175"/>
      <c r="CN61" s="175"/>
      <c r="CT61" s="354"/>
      <c r="CU61" s="348"/>
      <c r="CV61" s="348"/>
      <c r="CW61" s="167"/>
    </row>
    <row r="62" spans="13:101" ht="13" customHeight="1" x14ac:dyDescent="0.2">
      <c r="S62" s="178"/>
      <c r="T62" s="257"/>
      <c r="U62" s="257"/>
      <c r="V62" s="257"/>
      <c r="W62" s="317"/>
      <c r="X62" s="178"/>
      <c r="Y62" s="284"/>
      <c r="Z62" s="278"/>
      <c r="AA62" s="278"/>
      <c r="AB62" s="178"/>
      <c r="AC62" s="257"/>
      <c r="AD62" s="257"/>
      <c r="AE62" s="257"/>
      <c r="AN62" s="178"/>
      <c r="AO62" s="257"/>
      <c r="AP62" s="257"/>
      <c r="AQ62" s="257"/>
      <c r="AR62" s="317"/>
      <c r="AS62" s="178"/>
      <c r="AT62" s="284"/>
      <c r="AU62" s="278"/>
      <c r="AV62" s="278"/>
      <c r="AW62" s="178"/>
      <c r="AX62" s="178"/>
      <c r="CE62" s="175"/>
      <c r="CF62" s="175"/>
      <c r="CG62" s="175"/>
      <c r="CH62" s="175"/>
      <c r="CI62" s="175"/>
      <c r="CJ62" s="175"/>
      <c r="CM62" s="175"/>
      <c r="CN62" s="175"/>
      <c r="CT62" s="354"/>
      <c r="CU62" s="348"/>
      <c r="CV62" s="348"/>
      <c r="CW62" s="167"/>
    </row>
    <row r="63" spans="13:101" ht="13" customHeight="1" x14ac:dyDescent="0.2">
      <c r="S63" s="178"/>
      <c r="T63" s="257"/>
      <c r="U63" s="257"/>
      <c r="V63" s="257"/>
      <c r="W63" s="317"/>
      <c r="X63" s="178"/>
      <c r="Y63" s="284"/>
      <c r="Z63" s="278"/>
      <c r="AA63" s="278"/>
      <c r="AB63" s="178"/>
      <c r="AC63" s="257"/>
      <c r="AD63" s="257"/>
      <c r="AE63" s="257"/>
      <c r="AN63" s="178"/>
      <c r="AO63" s="257"/>
      <c r="AP63" s="257"/>
      <c r="AQ63" s="257"/>
      <c r="AR63" s="317"/>
      <c r="AS63" s="178"/>
      <c r="AT63" s="317"/>
      <c r="AU63" s="178"/>
      <c r="AV63" s="178"/>
      <c r="AW63" s="178"/>
      <c r="AX63" s="178"/>
      <c r="CE63" s="175"/>
      <c r="CF63" s="175"/>
      <c r="CG63" s="175"/>
      <c r="CH63" s="175"/>
      <c r="CI63" s="175"/>
      <c r="CJ63" s="175"/>
      <c r="CM63" s="175"/>
      <c r="CN63" s="175"/>
      <c r="CT63" s="354"/>
      <c r="CU63" s="348"/>
      <c r="CV63" s="348"/>
      <c r="CW63" s="167"/>
    </row>
    <row r="64" spans="13:101" ht="13" customHeight="1" x14ac:dyDescent="0.2">
      <c r="S64" s="178"/>
      <c r="T64" s="257"/>
      <c r="U64" s="257"/>
      <c r="V64" s="257"/>
      <c r="W64" s="317"/>
      <c r="X64" s="178"/>
      <c r="Y64" s="284"/>
      <c r="Z64" s="278"/>
      <c r="AA64" s="278"/>
      <c r="AB64" s="178"/>
      <c r="AC64" s="257"/>
      <c r="AD64" s="257"/>
      <c r="AE64" s="257"/>
      <c r="AN64" s="178"/>
      <c r="AO64" s="257"/>
      <c r="AP64" s="257"/>
      <c r="AQ64" s="257"/>
      <c r="AR64" s="178"/>
      <c r="AS64" s="178"/>
      <c r="AT64" s="317"/>
      <c r="AU64" s="166"/>
      <c r="AV64" s="175"/>
      <c r="AW64" s="166"/>
      <c r="AX64" s="166"/>
      <c r="CE64" s="175"/>
      <c r="CF64" s="175"/>
      <c r="CG64" s="175"/>
      <c r="CH64" s="175"/>
      <c r="CI64" s="175"/>
      <c r="CJ64" s="175"/>
      <c r="CM64" s="175"/>
      <c r="CN64" s="175"/>
      <c r="CT64" s="354"/>
      <c r="CU64" s="348"/>
      <c r="CV64" s="348"/>
      <c r="CW64" s="167"/>
    </row>
    <row r="65" spans="19:101" ht="13" customHeight="1" x14ac:dyDescent="0.2">
      <c r="S65" s="178"/>
      <c r="T65" s="257"/>
      <c r="U65" s="257"/>
      <c r="V65" s="257"/>
      <c r="W65" s="317"/>
      <c r="X65" s="178"/>
      <c r="Y65" s="284"/>
      <c r="Z65" s="278"/>
      <c r="AA65" s="278"/>
      <c r="AB65" s="178"/>
      <c r="AC65" s="257"/>
      <c r="AD65" s="257"/>
      <c r="AE65" s="257"/>
      <c r="AN65" s="178"/>
      <c r="AO65" s="278"/>
      <c r="AP65" s="278"/>
      <c r="AQ65" s="278"/>
      <c r="AR65" s="178"/>
      <c r="AS65" s="178"/>
      <c r="AT65" s="257"/>
      <c r="AU65" s="175"/>
      <c r="AV65" s="175"/>
      <c r="AW65" s="166"/>
      <c r="AX65" s="166"/>
      <c r="CE65" s="175"/>
      <c r="CF65" s="175"/>
      <c r="CG65" s="175"/>
      <c r="CH65" s="175"/>
      <c r="CI65" s="175"/>
      <c r="CJ65" s="175"/>
      <c r="CM65" s="175"/>
      <c r="CN65" s="175"/>
      <c r="CT65" s="354"/>
      <c r="CU65" s="348"/>
      <c r="CV65" s="348"/>
      <c r="CW65" s="167"/>
    </row>
    <row r="66" spans="19:101" ht="13" customHeight="1" x14ac:dyDescent="0.2">
      <c r="S66" s="178"/>
      <c r="T66" s="257"/>
      <c r="U66" s="257"/>
      <c r="V66" s="257"/>
      <c r="W66" s="317"/>
      <c r="X66" s="178"/>
      <c r="Y66" s="284"/>
      <c r="Z66" s="278"/>
      <c r="AA66" s="278"/>
      <c r="AB66" s="178"/>
      <c r="AC66" s="257"/>
      <c r="AD66" s="257"/>
      <c r="AE66" s="257"/>
      <c r="AN66" s="178"/>
      <c r="AO66" s="278"/>
      <c r="AP66" s="278"/>
      <c r="AQ66" s="278"/>
      <c r="AR66" s="178"/>
      <c r="AS66" s="178"/>
      <c r="AT66" s="257"/>
      <c r="AU66" s="257"/>
      <c r="AV66" s="257"/>
      <c r="AW66" s="178"/>
      <c r="AX66" s="178"/>
      <c r="CE66" s="175"/>
      <c r="CF66" s="175"/>
      <c r="CG66" s="175"/>
      <c r="CH66" s="175"/>
      <c r="CI66" s="175"/>
      <c r="CJ66" s="175"/>
      <c r="CM66" s="175"/>
      <c r="CN66" s="175"/>
      <c r="CT66" s="354"/>
      <c r="CU66" s="348"/>
      <c r="CV66" s="348"/>
      <c r="CW66" s="167"/>
    </row>
    <row r="67" spans="19:101" ht="13" customHeight="1" x14ac:dyDescent="0.2">
      <c r="S67" s="178"/>
      <c r="T67" s="257"/>
      <c r="U67" s="257"/>
      <c r="V67" s="257"/>
      <c r="W67" s="317"/>
      <c r="X67" s="178"/>
      <c r="Y67" s="317"/>
      <c r="Z67" s="178"/>
      <c r="AA67" s="178"/>
      <c r="AB67" s="178"/>
      <c r="AC67" s="257"/>
      <c r="AD67" s="257"/>
      <c r="AE67" s="257"/>
      <c r="AN67" s="178"/>
      <c r="AO67" s="278"/>
      <c r="AP67" s="278"/>
      <c r="AQ67" s="278"/>
      <c r="AR67" s="178"/>
      <c r="AS67" s="178"/>
      <c r="AT67" s="257"/>
      <c r="AU67" s="257"/>
      <c r="AV67" s="257"/>
      <c r="AW67" s="178"/>
      <c r="AX67" s="178"/>
      <c r="CE67" s="175"/>
      <c r="CF67" s="175"/>
      <c r="CG67" s="175"/>
      <c r="CH67" s="175"/>
      <c r="CI67" s="175"/>
      <c r="CJ67" s="175"/>
      <c r="CM67" s="175"/>
      <c r="CN67" s="175"/>
      <c r="CT67" s="354"/>
      <c r="CU67" s="348"/>
      <c r="CV67" s="348"/>
      <c r="CW67" s="167"/>
    </row>
    <row r="68" spans="19:101" ht="13" customHeight="1" x14ac:dyDescent="0.2">
      <c r="S68" s="178"/>
      <c r="T68" s="257"/>
      <c r="U68" s="257"/>
      <c r="V68" s="257"/>
      <c r="W68" s="178"/>
      <c r="X68" s="178"/>
      <c r="Y68" s="317"/>
      <c r="Z68" s="166"/>
      <c r="AA68" s="175"/>
      <c r="AB68" s="178"/>
      <c r="AC68" s="257"/>
      <c r="AD68" s="257"/>
      <c r="AE68" s="257"/>
      <c r="AN68" s="178"/>
      <c r="AO68" s="278"/>
      <c r="AP68" s="278"/>
      <c r="AQ68" s="278"/>
      <c r="AR68" s="178"/>
      <c r="AS68" s="178"/>
      <c r="AT68" s="257"/>
      <c r="AU68" s="257"/>
      <c r="AV68" s="257"/>
      <c r="AW68" s="178"/>
      <c r="AX68" s="178"/>
      <c r="CE68" s="175"/>
      <c r="CF68" s="175"/>
      <c r="CG68" s="175"/>
      <c r="CH68" s="175"/>
      <c r="CI68" s="175"/>
      <c r="CJ68" s="175"/>
      <c r="CM68" s="175"/>
      <c r="CN68" s="175"/>
      <c r="CT68" s="354"/>
      <c r="CU68" s="348"/>
      <c r="CV68" s="348"/>
      <c r="CW68" s="167"/>
    </row>
    <row r="69" spans="19:101" ht="13" customHeight="1" x14ac:dyDescent="0.2">
      <c r="S69" s="178"/>
      <c r="T69" s="326"/>
      <c r="U69" s="326"/>
      <c r="V69" s="326"/>
      <c r="W69" s="178"/>
      <c r="X69" s="178"/>
      <c r="Y69" s="257"/>
      <c r="Z69" s="257"/>
      <c r="AA69" s="257"/>
      <c r="AB69" s="178"/>
      <c r="AC69" s="257"/>
      <c r="AD69" s="257"/>
      <c r="AE69" s="257"/>
      <c r="AN69" s="178"/>
      <c r="AO69" s="278"/>
      <c r="AP69" s="278"/>
      <c r="AQ69" s="278"/>
      <c r="AR69" s="178"/>
      <c r="AS69" s="178"/>
      <c r="AT69" s="257"/>
      <c r="AU69" s="257"/>
      <c r="AV69" s="257"/>
      <c r="AW69" s="178"/>
      <c r="AX69" s="178"/>
      <c r="CE69" s="175"/>
      <c r="CF69" s="175"/>
      <c r="CG69" s="175"/>
      <c r="CH69" s="175"/>
      <c r="CI69" s="175"/>
      <c r="CJ69" s="175"/>
      <c r="CM69" s="175"/>
      <c r="CN69" s="175"/>
      <c r="CT69" s="354"/>
      <c r="CU69" s="348"/>
      <c r="CV69" s="348"/>
      <c r="CW69" s="167"/>
    </row>
    <row r="70" spans="19:101" ht="13" customHeight="1" x14ac:dyDescent="0.2">
      <c r="S70" s="178"/>
      <c r="T70" s="326"/>
      <c r="U70" s="326"/>
      <c r="V70" s="326"/>
      <c r="W70" s="178"/>
      <c r="X70" s="178"/>
      <c r="Y70" s="257"/>
      <c r="Z70" s="257"/>
      <c r="AA70" s="257"/>
      <c r="AB70" s="178"/>
      <c r="AC70" s="257"/>
      <c r="AD70" s="257"/>
      <c r="AE70" s="257"/>
      <c r="AN70" s="178"/>
      <c r="AO70" s="178"/>
      <c r="AP70" s="178"/>
      <c r="AQ70" s="178"/>
      <c r="AR70" s="178"/>
      <c r="AS70" s="178"/>
      <c r="AT70" s="257"/>
      <c r="AU70" s="257"/>
      <c r="AV70" s="257"/>
      <c r="AW70" s="178"/>
      <c r="AX70" s="178"/>
      <c r="CE70" s="175"/>
      <c r="CF70" s="175"/>
      <c r="CG70" s="175"/>
      <c r="CH70" s="175"/>
      <c r="CI70" s="175"/>
      <c r="CJ70" s="175"/>
      <c r="CM70" s="175"/>
      <c r="CN70" s="175"/>
      <c r="CT70" s="354"/>
      <c r="CU70" s="348"/>
      <c r="CV70" s="348"/>
      <c r="CW70" s="167"/>
    </row>
    <row r="71" spans="19:101" ht="13" customHeight="1" x14ac:dyDescent="0.2">
      <c r="S71" s="178"/>
      <c r="T71" s="326"/>
      <c r="U71" s="326"/>
      <c r="V71" s="326"/>
      <c r="W71" s="178"/>
      <c r="X71" s="178"/>
      <c r="Y71" s="257"/>
      <c r="Z71" s="257"/>
      <c r="AA71" s="257"/>
      <c r="AB71" s="178"/>
      <c r="AC71" s="257"/>
      <c r="AD71" s="257"/>
      <c r="AE71" s="257"/>
      <c r="AN71" s="178"/>
      <c r="AO71" s="257"/>
      <c r="AP71" s="258"/>
      <c r="AQ71" s="258"/>
      <c r="AR71" s="178"/>
      <c r="AS71" s="178"/>
      <c r="AT71" s="178"/>
      <c r="AU71" s="178"/>
      <c r="AV71" s="178"/>
      <c r="AW71" s="178"/>
      <c r="AX71" s="178"/>
      <c r="CE71" s="175"/>
      <c r="CF71" s="175"/>
      <c r="CG71" s="175"/>
      <c r="CH71" s="175"/>
      <c r="CI71" s="175"/>
      <c r="CJ71" s="175"/>
      <c r="CM71" s="175"/>
      <c r="CN71" s="175"/>
      <c r="CT71" s="354"/>
      <c r="CU71" s="348"/>
      <c r="CV71" s="348"/>
      <c r="CW71" s="167"/>
    </row>
    <row r="72" spans="19:101" ht="13" customHeight="1" x14ac:dyDescent="0.2">
      <c r="S72" s="178"/>
      <c r="T72" s="326"/>
      <c r="U72" s="326"/>
      <c r="V72" s="326"/>
      <c r="W72" s="178"/>
      <c r="X72" s="178"/>
      <c r="Y72" s="257"/>
      <c r="Z72" s="257"/>
      <c r="AA72" s="257"/>
      <c r="AB72" s="178"/>
      <c r="AC72" s="257"/>
      <c r="AD72" s="257"/>
      <c r="AE72" s="257"/>
      <c r="AN72" s="178"/>
      <c r="AO72" s="257"/>
      <c r="AP72" s="258"/>
      <c r="AQ72" s="258"/>
      <c r="AR72" s="178"/>
      <c r="AS72" s="178"/>
      <c r="AT72" s="178"/>
      <c r="AU72" s="178"/>
      <c r="AV72" s="178"/>
      <c r="AW72" s="178"/>
      <c r="AX72" s="178"/>
      <c r="CE72" s="175"/>
      <c r="CF72" s="175"/>
      <c r="CG72" s="175"/>
      <c r="CH72" s="175"/>
      <c r="CI72" s="175"/>
      <c r="CJ72" s="175"/>
      <c r="CM72" s="175"/>
      <c r="CN72" s="175"/>
      <c r="CT72" s="354"/>
      <c r="CU72" s="348"/>
      <c r="CV72" s="348"/>
      <c r="CW72" s="167"/>
    </row>
    <row r="73" spans="19:101" ht="13" customHeight="1" x14ac:dyDescent="0.2">
      <c r="S73" s="178"/>
      <c r="T73" s="326"/>
      <c r="U73" s="326"/>
      <c r="V73" s="326"/>
      <c r="W73" s="178"/>
      <c r="X73" s="178"/>
      <c r="Y73" s="257"/>
      <c r="Z73" s="257"/>
      <c r="AA73" s="257"/>
      <c r="AB73" s="178"/>
      <c r="AC73" s="257"/>
      <c r="AD73" s="257"/>
      <c r="AE73" s="257"/>
      <c r="AN73" s="178"/>
      <c r="AO73" s="257"/>
      <c r="AP73" s="258"/>
      <c r="AQ73" s="258"/>
      <c r="AR73" s="178"/>
      <c r="AS73" s="178"/>
      <c r="AT73" s="178"/>
      <c r="AU73" s="178"/>
      <c r="AV73" s="178"/>
      <c r="AW73" s="178"/>
      <c r="AX73" s="178"/>
      <c r="CE73" s="175"/>
      <c r="CF73" s="175"/>
      <c r="CG73" s="175"/>
      <c r="CH73" s="175"/>
      <c r="CI73" s="175"/>
      <c r="CJ73" s="175"/>
      <c r="CK73" s="175"/>
      <c r="CM73" s="175"/>
      <c r="CN73" s="175"/>
      <c r="CT73" s="354"/>
      <c r="CU73" s="348"/>
      <c r="CV73" s="348"/>
      <c r="CW73" s="167"/>
    </row>
    <row r="74" spans="19:101" ht="13" customHeight="1" x14ac:dyDescent="0.2">
      <c r="S74" s="178"/>
      <c r="T74" s="178"/>
      <c r="U74" s="178"/>
      <c r="V74" s="178"/>
      <c r="W74" s="178"/>
      <c r="X74" s="178"/>
      <c r="Y74" s="257"/>
      <c r="Z74" s="257"/>
      <c r="AA74" s="257"/>
      <c r="AB74" s="178"/>
      <c r="AC74" s="178"/>
      <c r="AD74" s="178"/>
      <c r="AE74" s="178"/>
      <c r="AN74" s="178"/>
      <c r="AO74" s="257"/>
      <c r="AP74" s="257"/>
      <c r="AQ74" s="257"/>
      <c r="AR74" s="178"/>
      <c r="AS74" s="178"/>
      <c r="AT74" s="257"/>
      <c r="AU74" s="257"/>
      <c r="AV74" s="257"/>
      <c r="AW74" s="178"/>
      <c r="AX74" s="178"/>
      <c r="CE74" s="175"/>
      <c r="CF74" s="175"/>
      <c r="CG74" s="175"/>
      <c r="CH74" s="175"/>
      <c r="CI74" s="175"/>
      <c r="CJ74" s="175"/>
      <c r="CK74" s="175"/>
      <c r="CM74" s="175"/>
      <c r="CN74" s="175"/>
      <c r="CT74" s="354"/>
      <c r="CU74" s="348"/>
      <c r="CV74" s="348"/>
      <c r="CW74" s="167"/>
    </row>
    <row r="75" spans="19:101" ht="13" customHeight="1" x14ac:dyDescent="0.15">
      <c r="S75" s="178"/>
      <c r="T75" s="257"/>
      <c r="U75" s="258"/>
      <c r="V75" s="258"/>
      <c r="W75" s="178"/>
      <c r="X75" s="178"/>
      <c r="Y75" s="178"/>
      <c r="Z75" s="178"/>
      <c r="AA75" s="178"/>
      <c r="AB75" s="178"/>
      <c r="AC75" s="178"/>
      <c r="AD75" s="178"/>
      <c r="AE75" s="178"/>
      <c r="AN75" s="178"/>
      <c r="AO75" s="257"/>
      <c r="AP75" s="257"/>
      <c r="AQ75" s="257"/>
      <c r="AR75" s="178"/>
      <c r="AS75" s="178"/>
      <c r="AT75" s="257"/>
      <c r="AU75" s="257"/>
      <c r="AV75" s="257"/>
      <c r="AW75" s="178"/>
      <c r="AX75" s="178"/>
      <c r="CE75" s="175"/>
      <c r="CF75" s="175"/>
      <c r="CG75" s="175"/>
      <c r="CH75" s="175"/>
      <c r="CI75" s="175"/>
      <c r="CJ75" s="175"/>
      <c r="CK75" s="175"/>
      <c r="CM75" s="175"/>
      <c r="CN75" s="175"/>
      <c r="CT75" s="989"/>
      <c r="CU75" s="989"/>
      <c r="CV75" s="989"/>
      <c r="CW75" s="167"/>
    </row>
    <row r="76" spans="19:101" ht="13" customHeight="1" x14ac:dyDescent="0.15">
      <c r="S76" s="178"/>
      <c r="T76" s="257"/>
      <c r="U76" s="258"/>
      <c r="V76" s="258"/>
      <c r="W76" s="178"/>
      <c r="X76" s="178"/>
      <c r="Y76" s="178"/>
      <c r="Z76" s="178"/>
      <c r="AA76" s="178"/>
      <c r="AB76" s="178"/>
      <c r="AC76" s="178"/>
      <c r="AD76" s="178"/>
      <c r="AE76" s="178"/>
      <c r="AN76" s="178"/>
      <c r="AO76" s="257"/>
      <c r="AP76" s="257"/>
      <c r="AQ76" s="257"/>
      <c r="AR76" s="178"/>
      <c r="AS76" s="178"/>
      <c r="AT76" s="257"/>
      <c r="AU76" s="257"/>
      <c r="AV76" s="257"/>
      <c r="AW76" s="178"/>
      <c r="AX76" s="178"/>
      <c r="CE76" s="175"/>
      <c r="CF76" s="175"/>
      <c r="CG76" s="175"/>
      <c r="CH76" s="175"/>
      <c r="CI76" s="175"/>
      <c r="CJ76" s="175"/>
      <c r="CK76" s="175"/>
      <c r="CM76" s="175"/>
      <c r="CN76" s="175"/>
      <c r="CT76" s="989"/>
      <c r="CU76" s="989"/>
      <c r="CV76" s="989"/>
      <c r="CW76" s="167"/>
    </row>
    <row r="77" spans="19:101" ht="13" customHeight="1" x14ac:dyDescent="0.15">
      <c r="S77" s="178"/>
      <c r="T77" s="257"/>
      <c r="U77" s="258"/>
      <c r="V77" s="258"/>
      <c r="W77" s="178"/>
      <c r="X77" s="178"/>
      <c r="Y77" s="178"/>
      <c r="Z77" s="178"/>
      <c r="AA77" s="178"/>
      <c r="AB77" s="178"/>
      <c r="AC77" s="178"/>
      <c r="AD77" s="178"/>
      <c r="AE77" s="178"/>
      <c r="AN77" s="178"/>
      <c r="AO77" s="257"/>
      <c r="AP77" s="257"/>
      <c r="AQ77" s="257"/>
      <c r="AR77" s="178"/>
      <c r="AS77" s="178"/>
      <c r="AT77" s="257"/>
      <c r="AU77" s="257"/>
      <c r="AV77" s="257"/>
      <c r="AW77" s="178"/>
      <c r="AX77" s="178"/>
      <c r="CE77" s="166"/>
      <c r="CF77" s="166"/>
      <c r="CG77" s="166"/>
      <c r="CH77" s="166"/>
      <c r="CI77" s="166"/>
      <c r="CJ77" s="166"/>
      <c r="CK77" s="166"/>
      <c r="CM77" s="166"/>
      <c r="CN77" s="166"/>
      <c r="CT77" s="989"/>
      <c r="CU77" s="348"/>
      <c r="CV77" s="348"/>
      <c r="CW77" s="167"/>
    </row>
    <row r="78" spans="19:101" ht="13" customHeight="1" x14ac:dyDescent="0.15">
      <c r="S78" s="178"/>
      <c r="T78" s="257"/>
      <c r="U78" s="257"/>
      <c r="V78" s="257"/>
      <c r="W78" s="178"/>
      <c r="X78" s="178"/>
      <c r="Y78" s="257"/>
      <c r="Z78" s="257"/>
      <c r="AA78" s="257"/>
      <c r="AB78" s="178"/>
      <c r="AC78" s="178"/>
      <c r="AD78" s="178"/>
      <c r="AE78" s="178"/>
      <c r="AN78" s="178"/>
      <c r="AO78" s="257"/>
      <c r="AP78" s="257"/>
      <c r="AQ78" s="257"/>
      <c r="AR78" s="178"/>
      <c r="AS78" s="178"/>
      <c r="AT78" s="257"/>
      <c r="AU78" s="257"/>
      <c r="AV78" s="257"/>
      <c r="AW78" s="178"/>
      <c r="AX78" s="178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T78" s="989"/>
      <c r="CU78" s="348"/>
      <c r="CV78" s="348"/>
      <c r="CW78" s="167"/>
    </row>
    <row r="79" spans="19:101" ht="13" customHeight="1" x14ac:dyDescent="0.15">
      <c r="S79" s="178"/>
      <c r="T79" s="257"/>
      <c r="U79" s="257"/>
      <c r="V79" s="257"/>
      <c r="W79" s="178"/>
      <c r="X79" s="178"/>
      <c r="Y79" s="257"/>
      <c r="Z79" s="257"/>
      <c r="AA79" s="257"/>
      <c r="AB79" s="178"/>
      <c r="AC79" s="178"/>
      <c r="AD79" s="178"/>
      <c r="AE79" s="178"/>
      <c r="AN79" s="178"/>
      <c r="AO79" s="257"/>
      <c r="AP79" s="257"/>
      <c r="AQ79" s="257"/>
      <c r="AR79" s="178"/>
      <c r="AS79" s="178"/>
      <c r="AT79" s="257"/>
      <c r="AU79" s="257"/>
      <c r="AV79" s="257"/>
      <c r="AW79" s="178"/>
      <c r="AX79" s="178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T79" s="989"/>
      <c r="CU79" s="348"/>
      <c r="CV79" s="348"/>
      <c r="CW79" s="167"/>
    </row>
    <row r="80" spans="19:101" ht="13" customHeight="1" x14ac:dyDescent="0.2">
      <c r="S80" s="178"/>
      <c r="T80" s="257"/>
      <c r="U80" s="257"/>
      <c r="V80" s="257"/>
      <c r="W80" s="178"/>
      <c r="X80" s="178"/>
      <c r="Y80" s="257"/>
      <c r="Z80" s="257"/>
      <c r="AA80" s="257"/>
      <c r="AB80" s="178"/>
      <c r="AC80" s="178"/>
      <c r="AD80" s="178"/>
      <c r="AE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T80" s="354"/>
      <c r="CU80" s="348"/>
      <c r="CV80" s="348"/>
      <c r="CW80" s="167"/>
    </row>
    <row r="81" spans="19:101" ht="13" customHeight="1" x14ac:dyDescent="0.2">
      <c r="S81" s="178"/>
      <c r="T81" s="257"/>
      <c r="U81" s="257"/>
      <c r="V81" s="257"/>
      <c r="W81" s="178"/>
      <c r="X81" s="178"/>
      <c r="Y81" s="257"/>
      <c r="Z81" s="257"/>
      <c r="AA81" s="257"/>
      <c r="AB81" s="178"/>
      <c r="AC81" s="178"/>
      <c r="AD81" s="178"/>
      <c r="AE81" s="178"/>
      <c r="AN81" s="178"/>
      <c r="AO81" s="257"/>
      <c r="AP81" s="258"/>
      <c r="AQ81" s="258"/>
      <c r="AR81" s="178"/>
      <c r="AS81" s="178"/>
      <c r="AT81" s="178"/>
      <c r="AU81" s="178"/>
      <c r="AV81" s="178"/>
      <c r="AW81" s="178"/>
      <c r="AX81" s="178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T81" s="354"/>
      <c r="CU81" s="348"/>
      <c r="CV81" s="348"/>
      <c r="CW81" s="167"/>
    </row>
    <row r="82" spans="19:101" ht="13" customHeight="1" x14ac:dyDescent="0.15">
      <c r="S82" s="178"/>
      <c r="T82" s="257"/>
      <c r="U82" s="257"/>
      <c r="V82" s="257"/>
      <c r="W82" s="178"/>
      <c r="X82" s="178"/>
      <c r="Y82" s="257"/>
      <c r="Z82" s="257"/>
      <c r="AA82" s="257"/>
      <c r="AB82" s="178"/>
      <c r="AC82" s="178"/>
      <c r="AD82" s="178"/>
      <c r="AE82" s="178"/>
      <c r="AN82" s="178"/>
      <c r="AO82" s="257"/>
      <c r="AP82" s="257"/>
      <c r="AQ82" s="257"/>
      <c r="AR82" s="178"/>
      <c r="AS82" s="178"/>
      <c r="AT82" s="257"/>
      <c r="AU82" s="257"/>
      <c r="AV82" s="257"/>
      <c r="AW82" s="178"/>
      <c r="AX82" s="178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T82" s="989"/>
      <c r="CU82" s="348"/>
      <c r="CV82" s="348"/>
      <c r="CW82" s="167"/>
    </row>
    <row r="83" spans="19:101" ht="13" customHeight="1" x14ac:dyDescent="0.15">
      <c r="S83" s="178"/>
      <c r="T83" s="257"/>
      <c r="U83" s="257"/>
      <c r="V83" s="257"/>
      <c r="W83" s="178"/>
      <c r="X83" s="178"/>
      <c r="Y83" s="257"/>
      <c r="Z83" s="257"/>
      <c r="AA83" s="257"/>
      <c r="AB83" s="178"/>
      <c r="AC83" s="178"/>
      <c r="AD83" s="178"/>
      <c r="AE83" s="178"/>
      <c r="AN83" s="178"/>
      <c r="AO83" s="257"/>
      <c r="AP83" s="257"/>
      <c r="AQ83" s="257"/>
      <c r="AR83" s="178"/>
      <c r="AS83" s="178"/>
      <c r="AT83" s="257"/>
      <c r="AU83" s="257"/>
      <c r="AV83" s="257"/>
      <c r="AW83" s="178"/>
      <c r="AX83" s="178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T83" s="989"/>
      <c r="CU83" s="348"/>
      <c r="CV83" s="348"/>
      <c r="CW83" s="167"/>
    </row>
    <row r="84" spans="19:101" ht="13" customHeight="1" x14ac:dyDescent="0.15"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N84" s="178"/>
      <c r="AO84" s="257"/>
      <c r="AP84" s="257"/>
      <c r="AQ84" s="257"/>
      <c r="AR84" s="178"/>
      <c r="AS84" s="178"/>
      <c r="AT84" s="257"/>
      <c r="AU84" s="257"/>
      <c r="AV84" s="257"/>
      <c r="AW84" s="178"/>
      <c r="AX84" s="178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T84" s="989"/>
      <c r="CU84" s="348"/>
      <c r="CV84" s="348"/>
      <c r="CW84" s="167"/>
    </row>
    <row r="85" spans="19:101" ht="13" customHeight="1" x14ac:dyDescent="0.15">
      <c r="S85" s="178"/>
      <c r="T85" s="257"/>
      <c r="U85" s="258"/>
      <c r="V85" s="258"/>
      <c r="W85" s="178"/>
      <c r="X85" s="178"/>
      <c r="Y85" s="178"/>
      <c r="Z85" s="178"/>
      <c r="AA85" s="178"/>
      <c r="AB85" s="178"/>
      <c r="AC85" s="178"/>
      <c r="AD85" s="178"/>
      <c r="AE85" s="178"/>
      <c r="AN85" s="178"/>
      <c r="AO85" s="257"/>
      <c r="AP85" s="257"/>
      <c r="AQ85" s="257"/>
      <c r="AR85" s="178"/>
      <c r="AS85" s="178"/>
      <c r="AT85" s="257"/>
      <c r="AU85" s="257"/>
      <c r="AV85" s="257"/>
      <c r="AW85" s="178"/>
      <c r="AX85" s="178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T85" s="989"/>
      <c r="CU85" s="348"/>
      <c r="CV85" s="348"/>
      <c r="CW85" s="167"/>
    </row>
    <row r="86" spans="19:101" ht="13" customHeight="1" x14ac:dyDescent="0.15">
      <c r="S86" s="178"/>
      <c r="T86" s="257"/>
      <c r="U86" s="257"/>
      <c r="V86" s="257"/>
      <c r="W86" s="178"/>
      <c r="X86" s="178"/>
      <c r="Y86" s="257"/>
      <c r="Z86" s="257"/>
      <c r="AA86" s="257"/>
      <c r="AB86" s="178"/>
      <c r="AC86" s="178"/>
      <c r="AD86" s="178"/>
      <c r="AE86" s="178"/>
      <c r="AN86" s="178"/>
      <c r="AO86" s="257"/>
      <c r="AP86" s="257"/>
      <c r="AQ86" s="257"/>
      <c r="AR86" s="178"/>
      <c r="AS86" s="178"/>
      <c r="AT86" s="257"/>
      <c r="AU86" s="257"/>
      <c r="AV86" s="257"/>
      <c r="AW86" s="178"/>
      <c r="AX86" s="178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T86" s="989"/>
      <c r="CU86" s="348"/>
      <c r="CV86" s="348"/>
      <c r="CW86" s="167"/>
    </row>
    <row r="87" spans="19:101" ht="13" customHeight="1" x14ac:dyDescent="0.15">
      <c r="S87" s="178"/>
      <c r="T87" s="257"/>
      <c r="U87" s="257"/>
      <c r="V87" s="257"/>
      <c r="W87" s="178"/>
      <c r="X87" s="178"/>
      <c r="Y87" s="257"/>
      <c r="Z87" s="257"/>
      <c r="AA87" s="257"/>
      <c r="AB87" s="178"/>
      <c r="AC87" s="178"/>
      <c r="AD87" s="178"/>
      <c r="AE87" s="178"/>
      <c r="AN87" s="178"/>
      <c r="AO87" s="257"/>
      <c r="AP87" s="257"/>
      <c r="AQ87" s="257"/>
      <c r="AR87" s="178"/>
      <c r="AS87" s="178"/>
      <c r="AT87" s="257"/>
      <c r="AU87" s="257"/>
      <c r="AV87" s="257"/>
      <c r="AW87" s="178"/>
      <c r="AX87" s="178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T87" s="989"/>
      <c r="CU87" s="348"/>
      <c r="CV87" s="348"/>
      <c r="CW87" s="167"/>
    </row>
    <row r="88" spans="19:101" ht="13" customHeight="1" x14ac:dyDescent="0.15">
      <c r="S88" s="178"/>
      <c r="T88" s="257"/>
      <c r="U88" s="257"/>
      <c r="V88" s="257"/>
      <c r="W88" s="178"/>
      <c r="X88" s="178"/>
      <c r="Y88" s="257"/>
      <c r="Z88" s="257"/>
      <c r="AA88" s="257"/>
      <c r="AB88" s="178"/>
      <c r="AC88" s="178"/>
      <c r="AD88" s="178"/>
      <c r="AE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T88" s="989"/>
      <c r="CU88" s="348"/>
      <c r="CV88" s="348"/>
      <c r="CW88" s="167"/>
    </row>
    <row r="89" spans="19:101" ht="13" customHeight="1" x14ac:dyDescent="0.15">
      <c r="S89" s="178"/>
      <c r="T89" s="257"/>
      <c r="U89" s="257"/>
      <c r="V89" s="257"/>
      <c r="W89" s="178"/>
      <c r="X89" s="178"/>
      <c r="Y89" s="257"/>
      <c r="Z89" s="257"/>
      <c r="AA89" s="257"/>
      <c r="AB89" s="178"/>
      <c r="AC89" s="178"/>
      <c r="AD89" s="178"/>
      <c r="AE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T89" s="989"/>
      <c r="CU89" s="348"/>
      <c r="CV89" s="348"/>
      <c r="CW89" s="167"/>
    </row>
    <row r="90" spans="19:101" ht="13" customHeight="1" x14ac:dyDescent="0.15">
      <c r="S90" s="178"/>
      <c r="T90" s="257"/>
      <c r="U90" s="257"/>
      <c r="V90" s="257"/>
      <c r="W90" s="178"/>
      <c r="X90" s="178"/>
      <c r="Y90" s="257"/>
      <c r="Z90" s="257"/>
      <c r="AA90" s="257"/>
      <c r="AB90" s="178"/>
      <c r="AC90" s="178"/>
      <c r="AD90" s="178"/>
      <c r="AE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T90" s="989"/>
      <c r="CU90" s="348"/>
      <c r="CV90" s="348"/>
      <c r="CW90" s="167"/>
    </row>
    <row r="91" spans="19:101" ht="13" customHeight="1" x14ac:dyDescent="0.15">
      <c r="S91" s="178"/>
      <c r="T91" s="257"/>
      <c r="U91" s="257"/>
      <c r="V91" s="257"/>
      <c r="W91" s="178"/>
      <c r="X91" s="178"/>
      <c r="Y91" s="257"/>
      <c r="Z91" s="257"/>
      <c r="AA91" s="257"/>
      <c r="AB91" s="178"/>
      <c r="AC91" s="178"/>
      <c r="AD91" s="178"/>
      <c r="AE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T91" s="989"/>
      <c r="CU91" s="348"/>
      <c r="CV91" s="348"/>
      <c r="CW91" s="167"/>
    </row>
    <row r="92" spans="19:101" ht="13" customHeight="1" x14ac:dyDescent="0.15"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T92" s="989"/>
      <c r="CU92" s="348"/>
      <c r="CV92" s="348"/>
      <c r="CW92" s="167"/>
    </row>
    <row r="93" spans="19:101" ht="13" customHeight="1" x14ac:dyDescent="0.15"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CT93" s="989"/>
      <c r="CU93" s="348"/>
      <c r="CV93" s="348"/>
      <c r="CW93" s="167"/>
    </row>
    <row r="94" spans="19:101" ht="13" customHeight="1" x14ac:dyDescent="0.15"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CT94" s="400"/>
      <c r="CU94" s="348"/>
      <c r="CV94" s="348"/>
      <c r="CW94" s="167"/>
    </row>
    <row r="95" spans="19:101" ht="13" customHeight="1" x14ac:dyDescent="0.15"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CT95" s="348"/>
      <c r="CU95" s="348"/>
      <c r="CV95" s="348"/>
      <c r="CW95" s="167"/>
    </row>
    <row r="96" spans="19:101" ht="13" customHeight="1" x14ac:dyDescent="0.15"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CT96" s="348"/>
      <c r="CU96" s="348"/>
      <c r="CV96" s="348"/>
      <c r="CW96" s="167"/>
    </row>
    <row r="97" spans="40:101" ht="13" customHeight="1" x14ac:dyDescent="0.15"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CT97" s="178"/>
      <c r="CU97" s="166"/>
      <c r="CV97" s="166"/>
      <c r="CW97" s="167"/>
    </row>
    <row r="98" spans="40:101" ht="13" customHeight="1" x14ac:dyDescent="0.15"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CT98" s="178"/>
      <c r="CU98" s="166"/>
      <c r="CV98" s="166"/>
      <c r="CW98" s="167"/>
    </row>
    <row r="99" spans="40:101" ht="13" customHeight="1" x14ac:dyDescent="0.15">
      <c r="CT99" s="178"/>
      <c r="CU99" s="166"/>
      <c r="CV99" s="166"/>
      <c r="CW99" s="167"/>
    </row>
    <row r="100" spans="40:101" ht="13" customHeight="1" x14ac:dyDescent="0.15">
      <c r="CT100" s="178"/>
      <c r="CU100" s="166"/>
      <c r="CV100" s="166"/>
      <c r="CW100" s="167"/>
    </row>
    <row r="101" spans="40:101" ht="13" customHeight="1" x14ac:dyDescent="0.15">
      <c r="CT101" s="178"/>
      <c r="CU101" s="166"/>
      <c r="CV101" s="166"/>
      <c r="CW101" s="167"/>
    </row>
    <row r="102" spans="40:101" ht="13" customHeight="1" x14ac:dyDescent="0.15">
      <c r="CT102" s="178"/>
      <c r="CU102" s="178"/>
      <c r="CV102" s="178"/>
    </row>
    <row r="103" spans="40:101" ht="13" customHeight="1" x14ac:dyDescent="0.15">
      <c r="CT103" s="178"/>
      <c r="CU103" s="178"/>
      <c r="CV103" s="178"/>
    </row>
    <row r="104" spans="40:101" ht="13" customHeight="1" x14ac:dyDescent="0.15">
      <c r="CT104" s="178"/>
      <c r="CU104" s="178"/>
      <c r="CV104" s="178"/>
    </row>
    <row r="105" spans="40:101" ht="13" customHeight="1" x14ac:dyDescent="0.15">
      <c r="CT105" s="178"/>
      <c r="CU105" s="178"/>
      <c r="CV105" s="178"/>
    </row>
    <row r="106" spans="40:101" ht="13" customHeight="1" x14ac:dyDescent="0.15">
      <c r="CT106" s="178"/>
      <c r="CU106" s="178"/>
      <c r="CV106" s="178"/>
    </row>
    <row r="107" spans="40:101" ht="13" customHeight="1" x14ac:dyDescent="0.15">
      <c r="CT107" s="178"/>
      <c r="CU107" s="178"/>
      <c r="CV107" s="178"/>
    </row>
    <row r="108" spans="40:101" ht="13" customHeight="1" x14ac:dyDescent="0.15">
      <c r="CT108" s="178"/>
      <c r="CU108" s="178"/>
      <c r="CV108" s="178"/>
    </row>
    <row r="109" spans="40:101" ht="13" customHeight="1" x14ac:dyDescent="0.15">
      <c r="CT109" s="178"/>
      <c r="CU109" s="178"/>
      <c r="CV109" s="178"/>
    </row>
    <row r="110" spans="40:101" ht="13" customHeight="1" x14ac:dyDescent="0.15">
      <c r="CT110" s="178"/>
      <c r="CU110" s="178"/>
      <c r="CV110" s="178"/>
    </row>
    <row r="111" spans="40:101" ht="13" customHeight="1" x14ac:dyDescent="0.15">
      <c r="CT111" s="178"/>
      <c r="CU111" s="178"/>
      <c r="CV111" s="178"/>
    </row>
  </sheetData>
  <mergeCells count="165">
    <mergeCell ref="BX4:CC4"/>
    <mergeCell ref="BP21:BP28"/>
    <mergeCell ref="BQ21:BQ28"/>
    <mergeCell ref="BR21:BR28"/>
    <mergeCell ref="BP7:BP18"/>
    <mergeCell ref="BQ7:BQ18"/>
    <mergeCell ref="BR7:BR18"/>
    <mergeCell ref="BS21:BS32"/>
    <mergeCell ref="BT21:BT32"/>
    <mergeCell ref="BU21:BU32"/>
    <mergeCell ref="BU11:BU18"/>
    <mergeCell ref="BS11:BS18"/>
    <mergeCell ref="AX45:AX47"/>
    <mergeCell ref="AO4:AV4"/>
    <mergeCell ref="AZ10:AZ25"/>
    <mergeCell ref="AO8:AO15"/>
    <mergeCell ref="AP8:AP15"/>
    <mergeCell ref="AQ8:AQ15"/>
    <mergeCell ref="AO29:AO36"/>
    <mergeCell ref="AP29:AP36"/>
    <mergeCell ref="AQ29:AQ36"/>
    <mergeCell ref="AT17:AT24"/>
    <mergeCell ref="AU17:AU24"/>
    <mergeCell ref="AV17:AV24"/>
    <mergeCell ref="AZ28:AZ35"/>
    <mergeCell ref="AX17:AX19"/>
    <mergeCell ref="AX25:AX27"/>
    <mergeCell ref="AX37:AX39"/>
    <mergeCell ref="AT28:AT35"/>
    <mergeCell ref="AU28:AU35"/>
    <mergeCell ref="AV28:AV35"/>
    <mergeCell ref="BO37:BO39"/>
    <mergeCell ref="BO44:BO51"/>
    <mergeCell ref="BB10:BB25"/>
    <mergeCell ref="BC18:BC25"/>
    <mergeCell ref="BD18:BD25"/>
    <mergeCell ref="BE18:BE25"/>
    <mergeCell ref="BC28:BC43"/>
    <mergeCell ref="BK7:BK14"/>
    <mergeCell ref="BD28:BD43"/>
    <mergeCell ref="BE28:BE43"/>
    <mergeCell ref="BL7:BL14"/>
    <mergeCell ref="BM7:BM14"/>
    <mergeCell ref="BF8:BF15"/>
    <mergeCell ref="BG8:BG15"/>
    <mergeCell ref="BH8:BH15"/>
    <mergeCell ref="BO29:BO30"/>
    <mergeCell ref="BO17:BO19"/>
    <mergeCell ref="R7:R18"/>
    <mergeCell ref="S7:S18"/>
    <mergeCell ref="R21:R28"/>
    <mergeCell ref="S21:S28"/>
    <mergeCell ref="BA28:BA35"/>
    <mergeCell ref="BB28:BB35"/>
    <mergeCell ref="BL17:BL24"/>
    <mergeCell ref="BM17:BM24"/>
    <mergeCell ref="BF18:BF25"/>
    <mergeCell ref="BG18:BG25"/>
    <mergeCell ref="BH18:BH25"/>
    <mergeCell ref="BG29:BG36"/>
    <mergeCell ref="BH29:BH36"/>
    <mergeCell ref="BK28:BK35"/>
    <mergeCell ref="BL28:BL35"/>
    <mergeCell ref="BM28:BM35"/>
    <mergeCell ref="BF29:BF36"/>
    <mergeCell ref="BK17:BK24"/>
    <mergeCell ref="BA10:BA25"/>
    <mergeCell ref="AP18:AP25"/>
    <mergeCell ref="AQ18:AQ25"/>
    <mergeCell ref="AM10:AM21"/>
    <mergeCell ref="AT7:AT14"/>
    <mergeCell ref="AU7:AU14"/>
    <mergeCell ref="AG24:AG35"/>
    <mergeCell ref="AH24:AH35"/>
    <mergeCell ref="AI24:AI35"/>
    <mergeCell ref="AJ10:AJ21"/>
    <mergeCell ref="AK10:AK21"/>
    <mergeCell ref="AX9:AX10"/>
    <mergeCell ref="AX29:AX30"/>
    <mergeCell ref="AM24:AM35"/>
    <mergeCell ref="AO18:AO25"/>
    <mergeCell ref="AG9:AG20"/>
    <mergeCell ref="AH9:AH20"/>
    <mergeCell ref="AI9:AI20"/>
    <mergeCell ref="AJ24:AJ35"/>
    <mergeCell ref="AK24:AK35"/>
    <mergeCell ref="AV7:AV14"/>
    <mergeCell ref="AL10:AL21"/>
    <mergeCell ref="AL24:AL35"/>
    <mergeCell ref="A1:K1"/>
    <mergeCell ref="M1:DL1"/>
    <mergeCell ref="CP4:CS4"/>
    <mergeCell ref="BP4:BT4"/>
    <mergeCell ref="AG4:AM4"/>
    <mergeCell ref="N4:S4"/>
    <mergeCell ref="AY4:BM4"/>
    <mergeCell ref="CE4:CN4"/>
    <mergeCell ref="N21:N32"/>
    <mergeCell ref="O21:O32"/>
    <mergeCell ref="P21:P32"/>
    <mergeCell ref="N11:N18"/>
    <mergeCell ref="O11:O18"/>
    <mergeCell ref="P11:P18"/>
    <mergeCell ref="W4:AE4"/>
    <mergeCell ref="BX7:BX18"/>
    <mergeCell ref="BY7:BY18"/>
    <mergeCell ref="BZ7:BZ18"/>
    <mergeCell ref="CA21:CA32"/>
    <mergeCell ref="CB21:CB32"/>
    <mergeCell ref="CC21:CC32"/>
    <mergeCell ref="BO9:BO10"/>
    <mergeCell ref="BW9:BW10"/>
    <mergeCell ref="CD9:CD10"/>
    <mergeCell ref="BW46:BW51"/>
    <mergeCell ref="CD28:CD51"/>
    <mergeCell ref="CO28:CO30"/>
    <mergeCell ref="CO33:CO35"/>
    <mergeCell ref="CO43:CO51"/>
    <mergeCell ref="CF7:CF14"/>
    <mergeCell ref="CG7:CG14"/>
    <mergeCell ref="CF17:CF22"/>
    <mergeCell ref="CG17:CG22"/>
    <mergeCell ref="CF27:CF44"/>
    <mergeCell ref="CG27:CG44"/>
    <mergeCell ref="BW27:BW29"/>
    <mergeCell ref="BW19:BW21"/>
    <mergeCell ref="BW35:BW37"/>
    <mergeCell ref="CD21:CD22"/>
    <mergeCell ref="CL27:CL42"/>
    <mergeCell ref="Q7:Q18"/>
    <mergeCell ref="Q21:Q28"/>
    <mergeCell ref="CT8:CT21"/>
    <mergeCell ref="CU8:CU21"/>
    <mergeCell ref="CT26:CT45"/>
    <mergeCell ref="CU26:CU45"/>
    <mergeCell ref="CQ17:CQ22"/>
    <mergeCell ref="CP27:CP44"/>
    <mergeCell ref="CQ27:CQ44"/>
    <mergeCell ref="CQ7:CQ14"/>
    <mergeCell ref="BT11:BT18"/>
    <mergeCell ref="CC11:CC18"/>
    <mergeCell ref="CA11:CA18"/>
    <mergeCell ref="CB11:CB18"/>
    <mergeCell ref="BZ21:BZ28"/>
    <mergeCell ref="BX21:BX28"/>
    <mergeCell ref="BY21:BY28"/>
    <mergeCell ref="CO12:CO13"/>
    <mergeCell ref="BW30:BW32"/>
    <mergeCell ref="CP7:CP14"/>
    <mergeCell ref="CP17:CP22"/>
    <mergeCell ref="CK7:CK22"/>
    <mergeCell ref="CL7:CL22"/>
    <mergeCell ref="CK27:CK42"/>
    <mergeCell ref="X7:X22"/>
    <mergeCell ref="X27:X42"/>
    <mergeCell ref="Y7:Y22"/>
    <mergeCell ref="Z7:Z22"/>
    <mergeCell ref="AA8:AA23"/>
    <mergeCell ref="AB8:AB23"/>
    <mergeCell ref="AC8:AC23"/>
    <mergeCell ref="Y27:Y42"/>
    <mergeCell ref="Z27:Z42"/>
    <mergeCell ref="AA28:AA43"/>
    <mergeCell ref="AB28:AB43"/>
    <mergeCell ref="AC28:AC43"/>
  </mergeCells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A5F6-EAAF-4CF6-ACB7-7C57E044F9EF}">
  <sheetPr filterMode="1">
    <tabColor theme="4"/>
  </sheetPr>
  <dimension ref="A1:BD23"/>
  <sheetViews>
    <sheetView zoomScale="90" zoomScaleNormal="90" workbookViewId="0">
      <selection activeCell="U27" sqref="U27"/>
    </sheetView>
  </sheetViews>
  <sheetFormatPr baseColWidth="10" defaultColWidth="8.83203125" defaultRowHeight="15" x14ac:dyDescent="0.2"/>
  <cols>
    <col min="2" max="2" width="45.83203125" style="101" customWidth="1"/>
    <col min="3" max="3" width="13.83203125" customWidth="1"/>
    <col min="4" max="4" width="14.1640625" customWidth="1"/>
    <col min="5" max="5" width="15.1640625" customWidth="1"/>
    <col min="6" max="7" width="11.1640625" customWidth="1"/>
    <col min="8" max="8" width="10" customWidth="1"/>
    <col min="9" max="11" width="10.5" customWidth="1"/>
    <col min="12" max="13" width="11.1640625" hidden="1" customWidth="1"/>
    <col min="14" max="14" width="10" hidden="1" customWidth="1"/>
    <col min="15" max="15" width="10" customWidth="1"/>
    <col min="16" max="16" width="11.1640625" customWidth="1"/>
    <col min="17" max="17" width="12" customWidth="1"/>
    <col min="18" max="19" width="15.5" customWidth="1"/>
    <col min="20" max="20" width="12.1640625" customWidth="1"/>
    <col min="21" max="22" width="10" customWidth="1"/>
    <col min="23" max="23" width="12" customWidth="1"/>
    <col min="24" max="25" width="11.1640625" customWidth="1"/>
    <col min="26" max="26" width="11.5" customWidth="1"/>
    <col min="27" max="27" width="12.5" customWidth="1"/>
    <col min="28" max="28" width="13.1640625" customWidth="1"/>
    <col min="29" max="29" width="11.5" customWidth="1"/>
    <col min="30" max="30" width="12" customWidth="1"/>
    <col min="31" max="31" width="11.5" customWidth="1"/>
    <col min="32" max="32" width="12.83203125" customWidth="1"/>
    <col min="33" max="33" width="15.1640625" customWidth="1"/>
    <col min="34" max="34" width="14.1640625" customWidth="1"/>
    <col min="35" max="35" width="12.1640625" customWidth="1"/>
    <col min="36" max="36" width="10.1640625" bestFit="1" customWidth="1"/>
    <col min="37" max="37" width="13.5" customWidth="1"/>
    <col min="38" max="38" width="13.1640625" customWidth="1"/>
    <col min="39" max="40" width="11.5" customWidth="1"/>
    <col min="41" max="41" width="11.83203125" customWidth="1"/>
    <col min="42" max="44" width="10.5" bestFit="1" customWidth="1"/>
    <col min="45" max="45" width="11.5" customWidth="1"/>
    <col min="46" max="46" width="10.1640625" bestFit="1" customWidth="1"/>
    <col min="47" max="49" width="13.5" bestFit="1" customWidth="1"/>
    <col min="50" max="50" width="12.1640625" customWidth="1"/>
    <col min="51" max="51" width="11.5" bestFit="1" customWidth="1"/>
    <col min="52" max="52" width="13.83203125" customWidth="1"/>
    <col min="53" max="53" width="14.83203125" customWidth="1"/>
    <col min="54" max="54" width="13.1640625" customWidth="1"/>
    <col min="55" max="55" width="11.5" customWidth="1"/>
    <col min="56" max="56" width="10.1640625" bestFit="1" customWidth="1"/>
  </cols>
  <sheetData>
    <row r="1" spans="1:56" s="106" customFormat="1" ht="32" x14ac:dyDescent="0.2">
      <c r="A1" s="1014" t="s">
        <v>74</v>
      </c>
      <c r="B1" s="1014"/>
      <c r="C1" s="1015" t="s">
        <v>75</v>
      </c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981"/>
      <c r="W1" s="107" t="s">
        <v>76</v>
      </c>
      <c r="X1" s="107" t="s">
        <v>77</v>
      </c>
      <c r="Y1" s="107" t="s">
        <v>78</v>
      </c>
      <c r="Z1" s="107" t="s">
        <v>77</v>
      </c>
      <c r="AA1" s="1012" t="s">
        <v>79</v>
      </c>
      <c r="AB1" s="1013"/>
      <c r="AC1" s="1013"/>
      <c r="AD1" s="1013"/>
      <c r="AE1" s="1013"/>
      <c r="AF1" s="1010" t="s">
        <v>80</v>
      </c>
      <c r="AG1" s="1011"/>
      <c r="AH1" s="1011"/>
      <c r="AI1" s="1011"/>
      <c r="AJ1" s="1011"/>
      <c r="AK1" s="1012" t="s">
        <v>81</v>
      </c>
      <c r="AL1" s="1013"/>
      <c r="AM1" s="1013"/>
      <c r="AN1" s="1013"/>
      <c r="AO1" s="1013"/>
      <c r="AP1" s="1010" t="s">
        <v>82</v>
      </c>
      <c r="AQ1" s="1011"/>
      <c r="AR1" s="1011"/>
      <c r="AS1" s="1011"/>
      <c r="AT1" s="1011"/>
      <c r="AU1" s="1012" t="s">
        <v>83</v>
      </c>
      <c r="AV1" s="1013"/>
      <c r="AW1" s="1013"/>
      <c r="AX1" s="1013"/>
      <c r="AY1" s="1013"/>
      <c r="AZ1" s="1010" t="s">
        <v>84</v>
      </c>
      <c r="BA1" s="1011"/>
      <c r="BB1" s="1011"/>
      <c r="BC1" s="1011"/>
      <c r="BD1" s="1011"/>
    </row>
    <row r="2" spans="1:56" ht="32" x14ac:dyDescent="0.2">
      <c r="A2" s="119" t="s">
        <v>85</v>
      </c>
      <c r="B2" s="112" t="s">
        <v>4</v>
      </c>
      <c r="C2" s="116" t="s">
        <v>79</v>
      </c>
      <c r="D2" s="116" t="s">
        <v>80</v>
      </c>
      <c r="E2" s="116" t="s">
        <v>81</v>
      </c>
      <c r="F2" s="116" t="s">
        <v>86</v>
      </c>
      <c r="G2" s="116" t="s">
        <v>87</v>
      </c>
      <c r="H2" s="116" t="s">
        <v>88</v>
      </c>
      <c r="I2" s="116" t="s">
        <v>79</v>
      </c>
      <c r="J2" s="116" t="s">
        <v>80</v>
      </c>
      <c r="K2" s="116" t="s">
        <v>81</v>
      </c>
      <c r="L2" s="116" t="s">
        <v>86</v>
      </c>
      <c r="M2" s="116" t="s">
        <v>87</v>
      </c>
      <c r="N2" s="116" t="s">
        <v>88</v>
      </c>
      <c r="O2" s="160" t="s">
        <v>89</v>
      </c>
      <c r="P2" s="160" t="s">
        <v>90</v>
      </c>
      <c r="Q2" s="160" t="s">
        <v>91</v>
      </c>
      <c r="R2" s="160" t="s">
        <v>92</v>
      </c>
      <c r="S2" s="112" t="s">
        <v>93</v>
      </c>
      <c r="T2" s="112" t="s">
        <v>94</v>
      </c>
      <c r="U2" s="112" t="s">
        <v>95</v>
      </c>
      <c r="V2" s="112" t="s">
        <v>96</v>
      </c>
      <c r="W2" s="112" t="s">
        <v>97</v>
      </c>
      <c r="X2" s="112" t="s">
        <v>98</v>
      </c>
      <c r="Y2" s="112" t="s">
        <v>99</v>
      </c>
      <c r="Z2" s="112" t="s">
        <v>100</v>
      </c>
      <c r="AA2" s="113" t="s">
        <v>101</v>
      </c>
      <c r="AB2" s="113" t="s">
        <v>102</v>
      </c>
      <c r="AC2" s="113" t="s">
        <v>103</v>
      </c>
      <c r="AD2" s="113" t="s">
        <v>104</v>
      </c>
      <c r="AE2" s="113" t="s">
        <v>105</v>
      </c>
      <c r="AF2" s="114" t="s">
        <v>101</v>
      </c>
      <c r="AG2" s="114" t="s">
        <v>102</v>
      </c>
      <c r="AH2" s="114" t="s">
        <v>103</v>
      </c>
      <c r="AI2" s="114" t="s">
        <v>104</v>
      </c>
      <c r="AJ2" s="114" t="s">
        <v>105</v>
      </c>
      <c r="AK2" s="113" t="s">
        <v>101</v>
      </c>
      <c r="AL2" s="113" t="s">
        <v>102</v>
      </c>
      <c r="AM2" s="113" t="s">
        <v>103</v>
      </c>
      <c r="AN2" s="113" t="s">
        <v>104</v>
      </c>
      <c r="AO2" s="113" t="s">
        <v>105</v>
      </c>
      <c r="AP2" s="114" t="s">
        <v>101</v>
      </c>
      <c r="AQ2" s="114" t="s">
        <v>102</v>
      </c>
      <c r="AR2" s="114" t="s">
        <v>103</v>
      </c>
      <c r="AS2" s="114" t="s">
        <v>104</v>
      </c>
      <c r="AT2" s="114" t="s">
        <v>105</v>
      </c>
      <c r="AU2" s="113" t="s">
        <v>101</v>
      </c>
      <c r="AV2" s="113" t="s">
        <v>102</v>
      </c>
      <c r="AW2" s="113" t="s">
        <v>103</v>
      </c>
      <c r="AX2" s="113" t="s">
        <v>104</v>
      </c>
      <c r="AY2" s="113" t="s">
        <v>105</v>
      </c>
      <c r="AZ2" s="114" t="s">
        <v>101</v>
      </c>
      <c r="BA2" s="114" t="s">
        <v>102</v>
      </c>
      <c r="BB2" s="114" t="s">
        <v>103</v>
      </c>
      <c r="BC2" s="114" t="s">
        <v>104</v>
      </c>
      <c r="BD2" s="114" t="s">
        <v>105</v>
      </c>
    </row>
    <row r="3" spans="1:56" s="109" customFormat="1" hidden="1" x14ac:dyDescent="0.2">
      <c r="A3" s="110">
        <v>1</v>
      </c>
      <c r="B3" s="110">
        <v>1</v>
      </c>
      <c r="C3" s="110">
        <v>1</v>
      </c>
      <c r="D3" s="110">
        <v>1</v>
      </c>
      <c r="E3" s="110">
        <v>1</v>
      </c>
      <c r="F3" s="110">
        <v>1</v>
      </c>
      <c r="G3" s="110">
        <v>1</v>
      </c>
      <c r="H3" s="110">
        <v>1</v>
      </c>
      <c r="I3" s="110">
        <v>1</v>
      </c>
      <c r="J3" s="110">
        <v>1</v>
      </c>
      <c r="K3" s="110">
        <v>1</v>
      </c>
      <c r="L3" s="110">
        <v>1</v>
      </c>
      <c r="M3" s="110">
        <v>1</v>
      </c>
      <c r="N3" s="110">
        <v>1</v>
      </c>
      <c r="O3" s="110">
        <v>1</v>
      </c>
      <c r="P3" s="110">
        <v>1</v>
      </c>
      <c r="Q3" s="110">
        <v>1</v>
      </c>
      <c r="R3" s="110">
        <v>1</v>
      </c>
      <c r="S3" s="110">
        <v>1</v>
      </c>
      <c r="T3" s="110">
        <v>1</v>
      </c>
      <c r="U3" s="110">
        <v>1</v>
      </c>
      <c r="V3" s="110">
        <v>1</v>
      </c>
      <c r="W3" s="110">
        <v>1</v>
      </c>
      <c r="X3" s="110">
        <v>1</v>
      </c>
      <c r="Y3" s="110">
        <v>1</v>
      </c>
      <c r="Z3" s="110">
        <v>1</v>
      </c>
      <c r="AA3" s="110">
        <v>1</v>
      </c>
      <c r="AB3" s="110">
        <v>1</v>
      </c>
      <c r="AC3" s="110"/>
      <c r="AD3" s="110">
        <v>1</v>
      </c>
      <c r="AE3" s="110">
        <v>1</v>
      </c>
      <c r="AF3" s="110">
        <v>1</v>
      </c>
      <c r="AG3" s="110">
        <v>1</v>
      </c>
      <c r="AH3" s="110"/>
      <c r="AI3" s="110">
        <v>1</v>
      </c>
      <c r="AJ3" s="110">
        <v>1</v>
      </c>
      <c r="AK3" s="110">
        <v>1</v>
      </c>
      <c r="AL3" s="110">
        <v>1</v>
      </c>
      <c r="AM3" s="110"/>
      <c r="AN3" s="110">
        <v>1</v>
      </c>
      <c r="AO3" s="110">
        <v>1</v>
      </c>
      <c r="AP3" s="110">
        <v>1</v>
      </c>
      <c r="AQ3" s="110">
        <v>1</v>
      </c>
      <c r="AR3" s="110"/>
      <c r="AS3" s="110">
        <v>1</v>
      </c>
      <c r="AT3" s="110">
        <v>1</v>
      </c>
      <c r="AU3" s="110">
        <v>1</v>
      </c>
      <c r="AV3" s="110">
        <v>1</v>
      </c>
      <c r="AW3" s="110"/>
      <c r="AX3" s="110">
        <v>1</v>
      </c>
      <c r="AY3" s="110">
        <v>1</v>
      </c>
      <c r="AZ3" s="110">
        <v>1</v>
      </c>
      <c r="BA3" s="110">
        <v>1</v>
      </c>
      <c r="BB3" s="110"/>
      <c r="BC3" s="110">
        <v>1</v>
      </c>
      <c r="BD3" s="110">
        <v>1</v>
      </c>
    </row>
    <row r="4" spans="1:56" ht="64" hidden="1" x14ac:dyDescent="0.2">
      <c r="A4" s="59">
        <v>1</v>
      </c>
      <c r="B4" s="104" t="s">
        <v>106</v>
      </c>
      <c r="C4" s="104" t="s">
        <v>107</v>
      </c>
      <c r="D4" s="104"/>
      <c r="E4" s="104" t="s">
        <v>108</v>
      </c>
      <c r="F4" s="104"/>
      <c r="G4" s="118" t="s">
        <v>109</v>
      </c>
      <c r="H4" s="104"/>
      <c r="I4" s="104">
        <v>1.5</v>
      </c>
      <c r="J4" s="104"/>
      <c r="K4" s="104">
        <v>1.5</v>
      </c>
      <c r="L4" s="104"/>
      <c r="M4" s="118">
        <v>0.5</v>
      </c>
      <c r="N4" s="104"/>
      <c r="O4" s="120">
        <v>44039</v>
      </c>
      <c r="P4" s="120">
        <v>44039</v>
      </c>
      <c r="Q4" s="120">
        <v>44039</v>
      </c>
      <c r="R4" s="120">
        <v>44039</v>
      </c>
      <c r="S4" s="105">
        <v>48</v>
      </c>
      <c r="T4" s="105">
        <v>68</v>
      </c>
      <c r="U4" s="105">
        <v>50</v>
      </c>
      <c r="V4" s="105">
        <v>67</v>
      </c>
      <c r="W4" s="105">
        <f>ROUNDUP(S4/9,0)</f>
        <v>6</v>
      </c>
      <c r="X4" s="105">
        <f t="shared" ref="X4:Z4" si="0">ROUNDUP(T4/9,0)</f>
        <v>8</v>
      </c>
      <c r="Y4" s="105">
        <f t="shared" si="0"/>
        <v>6</v>
      </c>
      <c r="Z4" s="105">
        <f t="shared" si="0"/>
        <v>8</v>
      </c>
      <c r="AA4" s="102" t="s">
        <v>110</v>
      </c>
      <c r="AB4" s="102" t="s">
        <v>111</v>
      </c>
      <c r="AC4" s="102" t="s">
        <v>112</v>
      </c>
      <c r="AD4" s="102" t="s">
        <v>113</v>
      </c>
      <c r="AE4" s="102" t="s">
        <v>114</v>
      </c>
      <c r="AF4" s="103"/>
      <c r="AG4" s="103"/>
      <c r="AH4" s="103"/>
      <c r="AI4" s="103"/>
      <c r="AJ4" s="103"/>
      <c r="AK4" s="102" t="s">
        <v>110</v>
      </c>
      <c r="AL4" s="102" t="s">
        <v>111</v>
      </c>
      <c r="AM4" s="102" t="s">
        <v>112</v>
      </c>
      <c r="AN4" s="102" t="s">
        <v>113</v>
      </c>
      <c r="AO4" s="102" t="s">
        <v>114</v>
      </c>
      <c r="AP4" s="103"/>
      <c r="AQ4" s="103"/>
      <c r="AR4" s="103"/>
      <c r="AS4" s="103"/>
      <c r="AT4" s="103"/>
      <c r="AU4" s="122" t="s">
        <v>115</v>
      </c>
      <c r="AV4" s="122" t="s">
        <v>116</v>
      </c>
      <c r="AW4" s="122" t="s">
        <v>117</v>
      </c>
      <c r="AX4" s="122" t="s">
        <v>118</v>
      </c>
      <c r="AY4" s="122" t="s">
        <v>119</v>
      </c>
      <c r="AZ4" s="103"/>
      <c r="BA4" s="103"/>
      <c r="BB4" s="103"/>
      <c r="BC4" s="103"/>
      <c r="BD4" s="103"/>
    </row>
    <row r="5" spans="1:56" ht="64" hidden="1" x14ac:dyDescent="0.2">
      <c r="A5" s="59">
        <v>1</v>
      </c>
      <c r="B5" s="104" t="s">
        <v>120</v>
      </c>
      <c r="C5" s="104" t="s">
        <v>121</v>
      </c>
      <c r="D5" s="104" t="s">
        <v>121</v>
      </c>
      <c r="E5" s="104" t="s">
        <v>122</v>
      </c>
      <c r="F5" s="104" t="s">
        <v>123</v>
      </c>
      <c r="G5" s="104" t="s">
        <v>124</v>
      </c>
      <c r="H5" s="118" t="s">
        <v>109</v>
      </c>
      <c r="I5" s="104">
        <v>1.5</v>
      </c>
      <c r="J5" s="104">
        <v>1.5</v>
      </c>
      <c r="K5" s="104">
        <v>1.5</v>
      </c>
      <c r="L5" s="104">
        <v>1</v>
      </c>
      <c r="M5" s="104">
        <v>1.5</v>
      </c>
      <c r="N5" s="118">
        <v>0.5</v>
      </c>
      <c r="O5" s="120">
        <v>44039</v>
      </c>
      <c r="P5" s="120">
        <v>44039</v>
      </c>
      <c r="Q5" s="120">
        <v>44039</v>
      </c>
      <c r="R5" s="120">
        <v>44039</v>
      </c>
      <c r="S5" s="105">
        <v>48</v>
      </c>
      <c r="T5" s="105">
        <v>68</v>
      </c>
      <c r="U5" s="105">
        <v>50</v>
      </c>
      <c r="V5" s="105">
        <v>67</v>
      </c>
      <c r="W5" s="105">
        <f t="shared" ref="W5:W23" si="1">ROUNDUP(S5/9,0)</f>
        <v>6</v>
      </c>
      <c r="X5" s="105">
        <f t="shared" ref="X5:X23" si="2">ROUNDUP(T5/9,0)</f>
        <v>8</v>
      </c>
      <c r="Y5" s="105">
        <f t="shared" ref="Y5:Y23" si="3">ROUNDUP(U5/9,0)</f>
        <v>6</v>
      </c>
      <c r="Z5" s="105">
        <f t="shared" ref="Z5:Z23" si="4">ROUNDUP(V5/9,0)</f>
        <v>8</v>
      </c>
      <c r="AA5" s="102" t="s">
        <v>110</v>
      </c>
      <c r="AB5" s="102" t="s">
        <v>111</v>
      </c>
      <c r="AC5" s="102" t="s">
        <v>112</v>
      </c>
      <c r="AD5" s="102" t="s">
        <v>113</v>
      </c>
      <c r="AE5" s="102" t="s">
        <v>114</v>
      </c>
      <c r="AF5" s="123" t="s">
        <v>110</v>
      </c>
      <c r="AG5" s="123" t="s">
        <v>111</v>
      </c>
      <c r="AH5" s="123" t="s">
        <v>112</v>
      </c>
      <c r="AI5" s="123" t="s">
        <v>113</v>
      </c>
      <c r="AJ5" s="123" t="s">
        <v>114</v>
      </c>
      <c r="AK5" s="102" t="s">
        <v>110</v>
      </c>
      <c r="AL5" s="102" t="s">
        <v>111</v>
      </c>
      <c r="AM5" s="102" t="s">
        <v>112</v>
      </c>
      <c r="AN5" s="102" t="s">
        <v>113</v>
      </c>
      <c r="AO5" s="102" t="s">
        <v>114</v>
      </c>
      <c r="AP5" s="123" t="s">
        <v>125</v>
      </c>
      <c r="AQ5" s="123" t="s">
        <v>126</v>
      </c>
      <c r="AR5" s="123" t="s">
        <v>127</v>
      </c>
      <c r="AS5" s="123" t="s">
        <v>128</v>
      </c>
      <c r="AT5" s="123" t="s">
        <v>129</v>
      </c>
      <c r="AU5" s="102" t="s">
        <v>110</v>
      </c>
      <c r="AV5" s="102" t="s">
        <v>111</v>
      </c>
      <c r="AW5" s="102" t="s">
        <v>112</v>
      </c>
      <c r="AX5" s="102" t="s">
        <v>113</v>
      </c>
      <c r="AY5" s="102" t="s">
        <v>114</v>
      </c>
      <c r="AZ5" s="124" t="s">
        <v>115</v>
      </c>
      <c r="BA5" s="124" t="s">
        <v>116</v>
      </c>
      <c r="BB5" s="124" t="s">
        <v>117</v>
      </c>
      <c r="BC5" s="124" t="s">
        <v>118</v>
      </c>
      <c r="BD5" s="124" t="s">
        <v>119</v>
      </c>
    </row>
    <row r="6" spans="1:56" ht="59.5" hidden="1" customHeight="1" x14ac:dyDescent="0.2">
      <c r="A6" s="59">
        <v>1</v>
      </c>
      <c r="B6" s="104" t="s">
        <v>130</v>
      </c>
      <c r="C6" s="104"/>
      <c r="D6" s="104" t="s">
        <v>131</v>
      </c>
      <c r="E6" s="104"/>
      <c r="F6" s="104" t="s">
        <v>132</v>
      </c>
      <c r="G6" s="104"/>
      <c r="H6" s="118" t="s">
        <v>109</v>
      </c>
      <c r="I6" s="104"/>
      <c r="J6" s="104">
        <v>1</v>
      </c>
      <c r="K6" s="104"/>
      <c r="L6" s="104">
        <v>1</v>
      </c>
      <c r="M6" s="104"/>
      <c r="N6" s="118">
        <v>0.5</v>
      </c>
      <c r="O6" s="120">
        <v>44039</v>
      </c>
      <c r="P6" s="120">
        <v>44039</v>
      </c>
      <c r="Q6" s="120">
        <v>44039</v>
      </c>
      <c r="R6" s="120">
        <v>44039</v>
      </c>
      <c r="S6" s="105">
        <v>48</v>
      </c>
      <c r="T6" s="105">
        <v>68</v>
      </c>
      <c r="U6" s="105">
        <v>50</v>
      </c>
      <c r="V6" s="105">
        <v>67</v>
      </c>
      <c r="W6" s="105">
        <f t="shared" si="1"/>
        <v>6</v>
      </c>
      <c r="X6" s="105">
        <f t="shared" si="2"/>
        <v>8</v>
      </c>
      <c r="Y6" s="105">
        <f t="shared" si="3"/>
        <v>6</v>
      </c>
      <c r="Z6" s="105">
        <f t="shared" si="4"/>
        <v>8</v>
      </c>
      <c r="AA6" s="59"/>
      <c r="AB6" s="59"/>
      <c r="AC6" s="59"/>
      <c r="AD6" s="59"/>
      <c r="AE6" s="59"/>
      <c r="AF6" s="123" t="s">
        <v>125</v>
      </c>
      <c r="AG6" s="123" t="s">
        <v>126</v>
      </c>
      <c r="AH6" s="123" t="s">
        <v>127</v>
      </c>
      <c r="AI6" s="123" t="s">
        <v>128</v>
      </c>
      <c r="AJ6" s="123" t="s">
        <v>129</v>
      </c>
      <c r="AK6" s="59"/>
      <c r="AL6" s="59"/>
      <c r="AM6" s="59"/>
      <c r="AN6" s="59"/>
      <c r="AO6" s="59"/>
      <c r="AP6" s="123" t="s">
        <v>125</v>
      </c>
      <c r="AQ6" s="123" t="s">
        <v>126</v>
      </c>
      <c r="AR6" s="123" t="s">
        <v>127</v>
      </c>
      <c r="AS6" s="123" t="s">
        <v>128</v>
      </c>
      <c r="AT6" s="123" t="s">
        <v>129</v>
      </c>
      <c r="AU6" s="59"/>
      <c r="AV6" s="59"/>
      <c r="AW6" s="59"/>
      <c r="AX6" s="59"/>
      <c r="AY6" s="59"/>
      <c r="AZ6" s="124" t="s">
        <v>115</v>
      </c>
      <c r="BA6" s="124" t="s">
        <v>116</v>
      </c>
      <c r="BB6" s="124" t="s">
        <v>117</v>
      </c>
      <c r="BC6" s="124" t="s">
        <v>118</v>
      </c>
      <c r="BD6" s="124" t="s">
        <v>119</v>
      </c>
    </row>
    <row r="7" spans="1:56" s="115" customFormat="1" hidden="1" x14ac:dyDescent="0.2">
      <c r="A7" s="110">
        <v>2</v>
      </c>
      <c r="B7" s="110">
        <v>2</v>
      </c>
      <c r="C7" s="110">
        <v>2</v>
      </c>
      <c r="D7" s="110">
        <v>2</v>
      </c>
      <c r="E7" s="110">
        <v>2</v>
      </c>
      <c r="F7" s="110">
        <v>2</v>
      </c>
      <c r="G7" s="110">
        <v>2</v>
      </c>
      <c r="H7" s="110">
        <v>2</v>
      </c>
      <c r="I7" s="110">
        <v>2</v>
      </c>
      <c r="J7" s="110">
        <v>2</v>
      </c>
      <c r="K7" s="110">
        <v>2</v>
      </c>
      <c r="L7" s="110">
        <v>2</v>
      </c>
      <c r="M7" s="110">
        <v>2</v>
      </c>
      <c r="N7" s="110">
        <v>2</v>
      </c>
      <c r="O7" s="110">
        <v>2</v>
      </c>
      <c r="P7" s="110">
        <v>2</v>
      </c>
      <c r="Q7" s="110">
        <v>2</v>
      </c>
      <c r="R7" s="110">
        <v>2</v>
      </c>
      <c r="S7" s="110">
        <v>2</v>
      </c>
      <c r="T7" s="110">
        <v>2</v>
      </c>
      <c r="U7" s="110">
        <v>2</v>
      </c>
      <c r="V7" s="110">
        <v>2</v>
      </c>
      <c r="W7" s="110">
        <v>2</v>
      </c>
      <c r="X7" s="110">
        <v>2</v>
      </c>
      <c r="Y7" s="110">
        <v>2</v>
      </c>
      <c r="Z7" s="110">
        <v>2</v>
      </c>
      <c r="AA7" s="110">
        <v>2</v>
      </c>
      <c r="AB7" s="110">
        <v>2</v>
      </c>
      <c r="AC7" s="110"/>
      <c r="AD7" s="110">
        <v>2</v>
      </c>
      <c r="AE7" s="110">
        <v>2</v>
      </c>
      <c r="AF7" s="110">
        <v>2</v>
      </c>
      <c r="AG7" s="110">
        <v>2</v>
      </c>
      <c r="AH7" s="110"/>
      <c r="AI7" s="110">
        <v>2</v>
      </c>
      <c r="AJ7" s="110">
        <v>2</v>
      </c>
      <c r="AK7" s="110">
        <v>2</v>
      </c>
      <c r="AL7" s="110">
        <v>2</v>
      </c>
      <c r="AM7" s="110"/>
      <c r="AN7" s="110">
        <v>2</v>
      </c>
      <c r="AO7" s="110">
        <v>2</v>
      </c>
      <c r="AP7" s="110">
        <v>2</v>
      </c>
      <c r="AQ7" s="110">
        <v>2</v>
      </c>
      <c r="AR7" s="110"/>
      <c r="AS7" s="110">
        <v>2</v>
      </c>
      <c r="AT7" s="110">
        <v>2</v>
      </c>
      <c r="AU7" s="110">
        <v>2</v>
      </c>
      <c r="AV7" s="110">
        <v>2</v>
      </c>
      <c r="AW7" s="110"/>
      <c r="AX7" s="110">
        <v>2</v>
      </c>
      <c r="AY7" s="110">
        <v>2</v>
      </c>
      <c r="AZ7" s="110">
        <v>2</v>
      </c>
      <c r="BA7" s="110">
        <v>2</v>
      </c>
      <c r="BB7" s="110"/>
      <c r="BC7" s="110">
        <v>2</v>
      </c>
      <c r="BD7" s="110">
        <v>2</v>
      </c>
    </row>
    <row r="8" spans="1:56" ht="67.5" hidden="1" customHeight="1" x14ac:dyDescent="0.2">
      <c r="A8" s="93">
        <v>2</v>
      </c>
      <c r="B8" s="104" t="s">
        <v>133</v>
      </c>
      <c r="C8" s="104" t="s">
        <v>134</v>
      </c>
      <c r="D8" s="104"/>
      <c r="E8" s="104" t="s">
        <v>135</v>
      </c>
      <c r="F8" s="104"/>
      <c r="G8" s="118" t="s">
        <v>109</v>
      </c>
      <c r="H8" s="104"/>
      <c r="I8" s="104">
        <v>1.5</v>
      </c>
      <c r="J8" s="104"/>
      <c r="K8" s="104">
        <v>1.5</v>
      </c>
      <c r="L8" s="104"/>
      <c r="M8" s="118">
        <v>0.5</v>
      </c>
      <c r="N8" s="104"/>
      <c r="O8" s="120">
        <v>44053</v>
      </c>
      <c r="P8" s="120">
        <v>44053</v>
      </c>
      <c r="Q8" s="120">
        <v>44053</v>
      </c>
      <c r="R8" s="120">
        <v>44053</v>
      </c>
      <c r="S8" s="105">
        <v>50</v>
      </c>
      <c r="T8" s="105">
        <v>67</v>
      </c>
      <c r="U8" s="105">
        <v>50</v>
      </c>
      <c r="V8" s="105">
        <v>59</v>
      </c>
      <c r="W8" s="105">
        <f t="shared" si="1"/>
        <v>6</v>
      </c>
      <c r="X8" s="105">
        <f t="shared" si="2"/>
        <v>8</v>
      </c>
      <c r="Y8" s="105">
        <f t="shared" si="3"/>
        <v>6</v>
      </c>
      <c r="Z8" s="105">
        <f t="shared" si="4"/>
        <v>7</v>
      </c>
      <c r="AA8" s="102" t="s">
        <v>110</v>
      </c>
      <c r="AB8" s="102" t="s">
        <v>111</v>
      </c>
      <c r="AC8" s="102" t="s">
        <v>112</v>
      </c>
      <c r="AD8" s="102" t="s">
        <v>113</v>
      </c>
      <c r="AE8" s="102" t="s">
        <v>136</v>
      </c>
      <c r="AF8" s="103"/>
      <c r="AG8" s="103"/>
      <c r="AH8" s="103"/>
      <c r="AI8" s="103"/>
      <c r="AJ8" s="103"/>
      <c r="AK8" s="102" t="s">
        <v>110</v>
      </c>
      <c r="AL8" s="102" t="s">
        <v>111</v>
      </c>
      <c r="AM8" s="102" t="s">
        <v>112</v>
      </c>
      <c r="AN8" s="102" t="s">
        <v>113</v>
      </c>
      <c r="AO8" s="102" t="s">
        <v>136</v>
      </c>
      <c r="AP8" s="103"/>
      <c r="AQ8" s="103"/>
      <c r="AR8" s="103"/>
      <c r="AS8" s="103"/>
      <c r="AT8" s="103"/>
      <c r="AU8" s="122" t="s">
        <v>115</v>
      </c>
      <c r="AV8" s="122" t="s">
        <v>116</v>
      </c>
      <c r="AW8" s="122" t="s">
        <v>117</v>
      </c>
      <c r="AX8" s="122" t="s">
        <v>118</v>
      </c>
      <c r="AY8" s="122" t="s">
        <v>137</v>
      </c>
      <c r="AZ8" s="103"/>
      <c r="BA8" s="103"/>
      <c r="BB8" s="103"/>
      <c r="BC8" s="103"/>
      <c r="BD8" s="103"/>
    </row>
    <row r="9" spans="1:56" ht="64" hidden="1" x14ac:dyDescent="0.2">
      <c r="A9" s="93">
        <v>2</v>
      </c>
      <c r="B9" s="104" t="s">
        <v>138</v>
      </c>
      <c r="C9" s="104"/>
      <c r="D9" s="104">
        <v>1.5</v>
      </c>
      <c r="E9" s="104">
        <v>1.5</v>
      </c>
      <c r="F9" s="104">
        <v>1.5</v>
      </c>
      <c r="G9" s="104">
        <v>1.5</v>
      </c>
      <c r="H9" s="118" t="s">
        <v>139</v>
      </c>
      <c r="I9" s="104"/>
      <c r="J9" s="104">
        <v>1.5</v>
      </c>
      <c r="K9" s="104">
        <v>1.5</v>
      </c>
      <c r="L9" s="104">
        <v>1.5</v>
      </c>
      <c r="M9" s="104">
        <v>1.5</v>
      </c>
      <c r="N9" s="118">
        <v>0.25</v>
      </c>
      <c r="O9" s="120">
        <v>44053</v>
      </c>
      <c r="P9" s="120">
        <v>44053</v>
      </c>
      <c r="Q9" s="120">
        <v>44053</v>
      </c>
      <c r="R9" s="120">
        <v>44053</v>
      </c>
      <c r="S9" s="105">
        <v>50</v>
      </c>
      <c r="T9" s="105">
        <v>67</v>
      </c>
      <c r="U9" s="105">
        <v>50</v>
      </c>
      <c r="V9" s="105">
        <v>59</v>
      </c>
      <c r="W9" s="105">
        <f t="shared" si="1"/>
        <v>6</v>
      </c>
      <c r="X9" s="105">
        <f t="shared" si="2"/>
        <v>8</v>
      </c>
      <c r="Y9" s="105">
        <f t="shared" si="3"/>
        <v>6</v>
      </c>
      <c r="Z9" s="105">
        <f t="shared" si="4"/>
        <v>7</v>
      </c>
      <c r="AA9" s="59"/>
      <c r="AB9" s="59"/>
      <c r="AC9" s="59"/>
      <c r="AD9" s="59"/>
      <c r="AE9" s="59"/>
      <c r="AF9" s="123" t="s">
        <v>110</v>
      </c>
      <c r="AG9" s="123" t="s">
        <v>111</v>
      </c>
      <c r="AH9" s="123" t="s">
        <v>112</v>
      </c>
      <c r="AI9" s="123" t="s">
        <v>113</v>
      </c>
      <c r="AJ9" s="123" t="s">
        <v>136</v>
      </c>
      <c r="AK9" s="102" t="s">
        <v>110</v>
      </c>
      <c r="AL9" s="102" t="s">
        <v>111</v>
      </c>
      <c r="AM9" s="102" t="s">
        <v>112</v>
      </c>
      <c r="AN9" s="102" t="s">
        <v>113</v>
      </c>
      <c r="AO9" s="102" t="s">
        <v>136</v>
      </c>
      <c r="AP9" s="123" t="s">
        <v>110</v>
      </c>
      <c r="AQ9" s="123" t="s">
        <v>111</v>
      </c>
      <c r="AR9" s="123" t="s">
        <v>112</v>
      </c>
      <c r="AS9" s="123" t="s">
        <v>113</v>
      </c>
      <c r="AT9" s="123" t="s">
        <v>136</v>
      </c>
      <c r="AU9" s="102" t="s">
        <v>110</v>
      </c>
      <c r="AV9" s="102" t="s">
        <v>111</v>
      </c>
      <c r="AW9" s="102" t="s">
        <v>112</v>
      </c>
      <c r="AX9" s="102" t="s">
        <v>113</v>
      </c>
      <c r="AY9" s="102" t="s">
        <v>136</v>
      </c>
      <c r="AZ9" s="124" t="s">
        <v>140</v>
      </c>
      <c r="BA9" s="124" t="s">
        <v>141</v>
      </c>
      <c r="BB9" s="124" t="s">
        <v>142</v>
      </c>
      <c r="BC9" s="124" t="s">
        <v>143</v>
      </c>
      <c r="BD9" s="124" t="s">
        <v>144</v>
      </c>
    </row>
    <row r="10" spans="1:56" ht="64" hidden="1" x14ac:dyDescent="0.2">
      <c r="A10" s="93">
        <v>2</v>
      </c>
      <c r="B10" s="104" t="s">
        <v>145</v>
      </c>
      <c r="C10" s="104">
        <v>1.5</v>
      </c>
      <c r="D10" s="104">
        <v>1.5</v>
      </c>
      <c r="E10" s="104"/>
      <c r="F10" s="104">
        <v>1.5</v>
      </c>
      <c r="G10" s="104"/>
      <c r="H10" s="104"/>
      <c r="I10" s="104">
        <v>1.5</v>
      </c>
      <c r="J10" s="104">
        <v>1.5</v>
      </c>
      <c r="K10" s="104"/>
      <c r="L10" s="104">
        <v>1.5</v>
      </c>
      <c r="M10" s="104"/>
      <c r="N10" s="104"/>
      <c r="O10" s="120">
        <v>44053</v>
      </c>
      <c r="P10" s="120">
        <v>44053</v>
      </c>
      <c r="Q10" s="120">
        <v>44053</v>
      </c>
      <c r="R10" s="120">
        <v>44053</v>
      </c>
      <c r="S10" s="105">
        <v>50</v>
      </c>
      <c r="T10" s="105">
        <v>67</v>
      </c>
      <c r="U10" s="105">
        <v>50</v>
      </c>
      <c r="V10" s="105">
        <v>59</v>
      </c>
      <c r="W10" s="105">
        <f t="shared" si="1"/>
        <v>6</v>
      </c>
      <c r="X10" s="105">
        <f t="shared" si="2"/>
        <v>8</v>
      </c>
      <c r="Y10" s="105">
        <f t="shared" si="3"/>
        <v>6</v>
      </c>
      <c r="Z10" s="105">
        <f t="shared" si="4"/>
        <v>7</v>
      </c>
      <c r="AA10" s="102" t="s">
        <v>110</v>
      </c>
      <c r="AB10" s="102" t="s">
        <v>111</v>
      </c>
      <c r="AC10" s="102" t="s">
        <v>112</v>
      </c>
      <c r="AD10" s="102" t="s">
        <v>113</v>
      </c>
      <c r="AE10" s="102" t="s">
        <v>136</v>
      </c>
      <c r="AF10" s="123" t="s">
        <v>110</v>
      </c>
      <c r="AG10" s="123" t="s">
        <v>111</v>
      </c>
      <c r="AH10" s="123" t="s">
        <v>112</v>
      </c>
      <c r="AI10" s="123" t="s">
        <v>113</v>
      </c>
      <c r="AJ10" s="123" t="s">
        <v>136</v>
      </c>
      <c r="AK10" s="59"/>
      <c r="AL10" s="59"/>
      <c r="AM10" s="59"/>
      <c r="AN10" s="59"/>
      <c r="AO10" s="59"/>
      <c r="AP10" s="123" t="s">
        <v>110</v>
      </c>
      <c r="AQ10" s="123" t="s">
        <v>111</v>
      </c>
      <c r="AR10" s="123" t="s">
        <v>112</v>
      </c>
      <c r="AS10" s="123" t="s">
        <v>113</v>
      </c>
      <c r="AT10" s="123" t="s">
        <v>136</v>
      </c>
      <c r="AU10" s="59"/>
      <c r="AV10" s="59"/>
      <c r="AW10" s="59"/>
      <c r="AX10" s="59"/>
      <c r="AY10" s="59"/>
      <c r="AZ10" s="103"/>
      <c r="BA10" s="103"/>
      <c r="BB10" s="103"/>
      <c r="BC10" s="103"/>
      <c r="BD10" s="103"/>
    </row>
    <row r="11" spans="1:56" s="115" customFormat="1" hidden="1" x14ac:dyDescent="0.2">
      <c r="A11" s="110">
        <v>3</v>
      </c>
      <c r="B11" s="110">
        <v>3</v>
      </c>
      <c r="C11" s="110">
        <v>3</v>
      </c>
      <c r="D11" s="110">
        <v>3</v>
      </c>
      <c r="E11" s="110">
        <v>3</v>
      </c>
      <c r="F11" s="110">
        <v>3</v>
      </c>
      <c r="G11" s="110">
        <v>3</v>
      </c>
      <c r="H11" s="110">
        <v>3</v>
      </c>
      <c r="I11" s="110">
        <v>3</v>
      </c>
      <c r="J11" s="110">
        <v>3</v>
      </c>
      <c r="K11" s="110">
        <v>3</v>
      </c>
      <c r="L11" s="110">
        <v>3</v>
      </c>
      <c r="M11" s="110">
        <v>3</v>
      </c>
      <c r="N11" s="110">
        <v>3</v>
      </c>
      <c r="O11" s="110">
        <v>3</v>
      </c>
      <c r="P11" s="110">
        <v>3</v>
      </c>
      <c r="Q11" s="110">
        <v>3</v>
      </c>
      <c r="R11" s="110">
        <v>3</v>
      </c>
      <c r="S11" s="110">
        <v>3</v>
      </c>
      <c r="T11" s="110">
        <v>3</v>
      </c>
      <c r="U11" s="110">
        <v>3</v>
      </c>
      <c r="V11" s="110">
        <v>3</v>
      </c>
      <c r="W11" s="110">
        <v>3</v>
      </c>
      <c r="X11" s="110">
        <v>3</v>
      </c>
      <c r="Y11" s="110">
        <v>3</v>
      </c>
      <c r="Z11" s="110">
        <v>3</v>
      </c>
      <c r="AA11" s="110">
        <v>3</v>
      </c>
      <c r="AB11" s="110">
        <v>3</v>
      </c>
      <c r="AC11" s="110"/>
      <c r="AD11" s="110">
        <v>3</v>
      </c>
      <c r="AE11" s="110">
        <v>3</v>
      </c>
      <c r="AF11" s="110">
        <v>3</v>
      </c>
      <c r="AG11" s="110">
        <v>3</v>
      </c>
      <c r="AH11" s="110"/>
      <c r="AI11" s="110">
        <v>3</v>
      </c>
      <c r="AJ11" s="110">
        <v>3</v>
      </c>
      <c r="AK11" s="110">
        <v>3</v>
      </c>
      <c r="AL11" s="110">
        <v>3</v>
      </c>
      <c r="AM11" s="110"/>
      <c r="AN11" s="110">
        <v>3</v>
      </c>
      <c r="AO11" s="110">
        <v>3</v>
      </c>
      <c r="AP11" s="110">
        <v>3</v>
      </c>
      <c r="AQ11" s="110">
        <v>3</v>
      </c>
      <c r="AR11" s="110"/>
      <c r="AS11" s="110">
        <v>3</v>
      </c>
      <c r="AT11" s="110">
        <v>3</v>
      </c>
      <c r="AU11" s="110">
        <v>3</v>
      </c>
      <c r="AV11" s="110">
        <v>3</v>
      </c>
      <c r="AW11" s="110"/>
      <c r="AX11" s="110">
        <v>3</v>
      </c>
      <c r="AY11" s="110">
        <v>3</v>
      </c>
      <c r="AZ11" s="110">
        <v>3</v>
      </c>
      <c r="BA11" s="110">
        <v>3</v>
      </c>
      <c r="BB11" s="110"/>
      <c r="BC11" s="110">
        <v>3</v>
      </c>
      <c r="BD11" s="110">
        <v>3</v>
      </c>
    </row>
    <row r="12" spans="1:56" ht="64" hidden="1" customHeight="1" x14ac:dyDescent="0.2">
      <c r="A12" s="93">
        <v>3</v>
      </c>
      <c r="B12" s="104" t="s">
        <v>146</v>
      </c>
      <c r="C12" s="104">
        <v>1.5</v>
      </c>
      <c r="D12" s="104"/>
      <c r="E12" s="104">
        <v>1.5</v>
      </c>
      <c r="F12" s="104"/>
      <c r="G12" s="118" t="s">
        <v>147</v>
      </c>
      <c r="H12" s="104"/>
      <c r="I12" s="104">
        <v>1.5</v>
      </c>
      <c r="J12" s="104"/>
      <c r="K12" s="104">
        <v>1.5</v>
      </c>
      <c r="L12" s="104"/>
      <c r="M12" s="118">
        <v>0.5</v>
      </c>
      <c r="N12" s="104"/>
      <c r="O12" s="121" t="s">
        <v>148</v>
      </c>
      <c r="P12" s="121" t="s">
        <v>148</v>
      </c>
      <c r="Q12" s="121" t="s">
        <v>148</v>
      </c>
      <c r="R12" s="121" t="s">
        <v>148</v>
      </c>
      <c r="S12" s="105">
        <v>54</v>
      </c>
      <c r="T12" s="105">
        <v>64</v>
      </c>
      <c r="U12" s="105">
        <v>56</v>
      </c>
      <c r="V12" s="105">
        <v>69</v>
      </c>
      <c r="W12" s="105">
        <f t="shared" si="1"/>
        <v>6</v>
      </c>
      <c r="X12" s="105">
        <f t="shared" si="2"/>
        <v>8</v>
      </c>
      <c r="Y12" s="105">
        <f t="shared" si="3"/>
        <v>7</v>
      </c>
      <c r="Z12" s="105">
        <f t="shared" si="4"/>
        <v>8</v>
      </c>
      <c r="AA12" s="102" t="s">
        <v>110</v>
      </c>
      <c r="AB12" s="102" t="s">
        <v>111</v>
      </c>
      <c r="AC12" s="102" t="s">
        <v>112</v>
      </c>
      <c r="AD12" s="102" t="s">
        <v>113</v>
      </c>
      <c r="AE12" s="102" t="s">
        <v>149</v>
      </c>
      <c r="AF12" s="103"/>
      <c r="AG12" s="103"/>
      <c r="AH12" s="103"/>
      <c r="AI12" s="103"/>
      <c r="AJ12" s="103"/>
      <c r="AK12" s="102" t="s">
        <v>110</v>
      </c>
      <c r="AL12" s="102" t="s">
        <v>111</v>
      </c>
      <c r="AM12" s="102" t="s">
        <v>112</v>
      </c>
      <c r="AN12" s="102" t="s">
        <v>113</v>
      </c>
      <c r="AO12" s="102" t="s">
        <v>149</v>
      </c>
      <c r="AP12" s="103"/>
      <c r="AQ12" s="103"/>
      <c r="AR12" s="103"/>
      <c r="AS12" s="103"/>
      <c r="AT12" s="103"/>
      <c r="AU12" s="122" t="s">
        <v>115</v>
      </c>
      <c r="AV12" s="122" t="s">
        <v>116</v>
      </c>
      <c r="AW12" s="122" t="s">
        <v>117</v>
      </c>
      <c r="AX12" s="122" t="s">
        <v>150</v>
      </c>
      <c r="AY12" s="122" t="s">
        <v>151</v>
      </c>
      <c r="AZ12" s="103"/>
      <c r="BA12" s="103"/>
      <c r="BB12" s="103"/>
      <c r="BC12" s="103"/>
      <c r="BD12" s="103"/>
    </row>
    <row r="13" spans="1:56" ht="69.75" hidden="1" customHeight="1" x14ac:dyDescent="0.2">
      <c r="A13" s="93">
        <v>3</v>
      </c>
      <c r="B13" s="104" t="s">
        <v>152</v>
      </c>
      <c r="C13" s="104" t="s">
        <v>153</v>
      </c>
      <c r="D13" s="104" t="s">
        <v>154</v>
      </c>
      <c r="E13" s="104"/>
      <c r="F13" s="104" t="s">
        <v>155</v>
      </c>
      <c r="G13" s="104"/>
      <c r="H13" s="104"/>
      <c r="I13" s="104">
        <v>1.5</v>
      </c>
      <c r="J13" s="104">
        <v>1.5</v>
      </c>
      <c r="K13" s="104"/>
      <c r="L13" s="104">
        <v>1.5</v>
      </c>
      <c r="M13" s="104"/>
      <c r="N13" s="104"/>
      <c r="O13" s="121" t="s">
        <v>148</v>
      </c>
      <c r="P13" s="121" t="s">
        <v>148</v>
      </c>
      <c r="Q13" s="121" t="s">
        <v>148</v>
      </c>
      <c r="R13" s="121" t="s">
        <v>148</v>
      </c>
      <c r="S13" s="105">
        <v>54</v>
      </c>
      <c r="T13" s="105">
        <v>64</v>
      </c>
      <c r="U13" s="105">
        <v>56</v>
      </c>
      <c r="V13" s="105">
        <v>69</v>
      </c>
      <c r="W13" s="105">
        <f t="shared" si="1"/>
        <v>6</v>
      </c>
      <c r="X13" s="105">
        <f t="shared" si="2"/>
        <v>8</v>
      </c>
      <c r="Y13" s="105">
        <f t="shared" si="3"/>
        <v>7</v>
      </c>
      <c r="Z13" s="105">
        <f t="shared" si="4"/>
        <v>8</v>
      </c>
      <c r="AA13" s="102" t="s">
        <v>110</v>
      </c>
      <c r="AB13" s="102" t="s">
        <v>111</v>
      </c>
      <c r="AC13" s="102" t="s">
        <v>112</v>
      </c>
      <c r="AD13" s="102" t="s">
        <v>113</v>
      </c>
      <c r="AE13" s="102" t="s">
        <v>149</v>
      </c>
      <c r="AF13" s="123" t="s">
        <v>110</v>
      </c>
      <c r="AG13" s="123" t="s">
        <v>111</v>
      </c>
      <c r="AH13" s="123" t="s">
        <v>112</v>
      </c>
      <c r="AI13" s="123" t="s">
        <v>113</v>
      </c>
      <c r="AJ13" s="123" t="s">
        <v>149</v>
      </c>
      <c r="AK13" s="59"/>
      <c r="AL13" s="59"/>
      <c r="AM13" s="59"/>
      <c r="AN13" s="59"/>
      <c r="AO13" s="59"/>
      <c r="AP13" s="123" t="s">
        <v>110</v>
      </c>
      <c r="AQ13" s="123" t="s">
        <v>111</v>
      </c>
      <c r="AR13" s="123" t="s">
        <v>112</v>
      </c>
      <c r="AS13" s="123" t="s">
        <v>113</v>
      </c>
      <c r="AT13" s="123" t="s">
        <v>149</v>
      </c>
      <c r="AU13" s="59"/>
      <c r="AV13" s="59"/>
      <c r="AW13" s="59"/>
      <c r="AX13" s="59"/>
      <c r="AY13" s="59"/>
      <c r="AZ13" s="103"/>
      <c r="BA13" s="103"/>
      <c r="BB13" s="103"/>
      <c r="BC13" s="103"/>
      <c r="BD13" s="103"/>
    </row>
    <row r="14" spans="1:56" ht="65.5" hidden="1" customHeight="1" x14ac:dyDescent="0.2">
      <c r="A14" s="93">
        <v>3</v>
      </c>
      <c r="B14" s="104" t="s">
        <v>156</v>
      </c>
      <c r="C14" s="104"/>
      <c r="D14" s="104" t="s">
        <v>157</v>
      </c>
      <c r="E14" s="104"/>
      <c r="F14" s="104" t="s">
        <v>158</v>
      </c>
      <c r="G14" s="118" t="s">
        <v>147</v>
      </c>
      <c r="H14" s="104"/>
      <c r="I14" s="104"/>
      <c r="J14" s="104">
        <v>1.5</v>
      </c>
      <c r="K14" s="104"/>
      <c r="L14" s="104">
        <v>1.5</v>
      </c>
      <c r="M14" s="118">
        <v>0.5</v>
      </c>
      <c r="N14" s="104"/>
      <c r="O14" s="121" t="s">
        <v>148</v>
      </c>
      <c r="P14" s="121" t="s">
        <v>148</v>
      </c>
      <c r="Q14" s="121" t="s">
        <v>148</v>
      </c>
      <c r="R14" s="121" t="s">
        <v>148</v>
      </c>
      <c r="S14" s="105">
        <v>54</v>
      </c>
      <c r="T14" s="105">
        <v>64</v>
      </c>
      <c r="U14" s="105">
        <v>56</v>
      </c>
      <c r="V14" s="105">
        <v>69</v>
      </c>
      <c r="W14" s="105">
        <f t="shared" si="1"/>
        <v>6</v>
      </c>
      <c r="X14" s="105">
        <f t="shared" si="2"/>
        <v>8</v>
      </c>
      <c r="Y14" s="105">
        <f t="shared" si="3"/>
        <v>7</v>
      </c>
      <c r="Z14" s="105">
        <f t="shared" si="4"/>
        <v>8</v>
      </c>
      <c r="AA14" s="59"/>
      <c r="AB14" s="59"/>
      <c r="AC14" s="59"/>
      <c r="AD14" s="59"/>
      <c r="AE14" s="59"/>
      <c r="AF14" s="123" t="s">
        <v>110</v>
      </c>
      <c r="AG14" s="123" t="s">
        <v>111</v>
      </c>
      <c r="AH14" s="123" t="s">
        <v>112</v>
      </c>
      <c r="AI14" s="123" t="s">
        <v>113</v>
      </c>
      <c r="AJ14" s="123" t="s">
        <v>149</v>
      </c>
      <c r="AK14" s="59"/>
      <c r="AL14" s="59"/>
      <c r="AM14" s="59"/>
      <c r="AN14" s="59"/>
      <c r="AO14" s="59"/>
      <c r="AP14" s="123" t="s">
        <v>110</v>
      </c>
      <c r="AQ14" s="123" t="s">
        <v>111</v>
      </c>
      <c r="AR14" s="123" t="s">
        <v>112</v>
      </c>
      <c r="AS14" s="123" t="s">
        <v>113</v>
      </c>
      <c r="AT14" s="123" t="s">
        <v>149</v>
      </c>
      <c r="AU14" s="122" t="s">
        <v>115</v>
      </c>
      <c r="AV14" s="122" t="s">
        <v>116</v>
      </c>
      <c r="AW14" s="122" t="s">
        <v>117</v>
      </c>
      <c r="AX14" s="122" t="s">
        <v>150</v>
      </c>
      <c r="AY14" s="122" t="s">
        <v>151</v>
      </c>
      <c r="AZ14" s="103"/>
      <c r="BA14" s="103"/>
      <c r="BB14" s="103"/>
      <c r="BC14" s="103"/>
      <c r="BD14" s="103"/>
    </row>
    <row r="15" spans="1:56" s="115" customFormat="1" hidden="1" x14ac:dyDescent="0.2">
      <c r="A15" s="110">
        <v>4</v>
      </c>
      <c r="B15" s="110">
        <v>4</v>
      </c>
      <c r="C15" s="110">
        <v>4</v>
      </c>
      <c r="D15" s="110">
        <v>4</v>
      </c>
      <c r="E15" s="110">
        <v>4</v>
      </c>
      <c r="F15" s="110">
        <v>4</v>
      </c>
      <c r="G15" s="110">
        <v>4</v>
      </c>
      <c r="H15" s="110">
        <v>4</v>
      </c>
      <c r="I15" s="110">
        <v>4</v>
      </c>
      <c r="J15" s="110">
        <v>4</v>
      </c>
      <c r="K15" s="110">
        <v>4</v>
      </c>
      <c r="L15" s="110">
        <v>4</v>
      </c>
      <c r="M15" s="110">
        <v>4</v>
      </c>
      <c r="N15" s="110">
        <v>4</v>
      </c>
      <c r="O15" s="110">
        <v>4</v>
      </c>
      <c r="P15" s="110">
        <v>4</v>
      </c>
      <c r="Q15" s="110">
        <v>4</v>
      </c>
      <c r="R15" s="110">
        <v>4</v>
      </c>
      <c r="S15" s="110">
        <v>4</v>
      </c>
      <c r="T15" s="110">
        <v>4</v>
      </c>
      <c r="U15" s="110">
        <v>4</v>
      </c>
      <c r="V15" s="110">
        <v>4</v>
      </c>
      <c r="W15" s="110">
        <v>4</v>
      </c>
      <c r="X15" s="110">
        <v>4</v>
      </c>
      <c r="Y15" s="110">
        <v>4</v>
      </c>
      <c r="Z15" s="110">
        <v>4</v>
      </c>
      <c r="AA15" s="110">
        <v>4</v>
      </c>
      <c r="AB15" s="110">
        <v>4</v>
      </c>
      <c r="AC15" s="110"/>
      <c r="AD15" s="110">
        <v>4</v>
      </c>
      <c r="AE15" s="110">
        <v>4</v>
      </c>
      <c r="AF15" s="110">
        <v>4</v>
      </c>
      <c r="AG15" s="110">
        <v>4</v>
      </c>
      <c r="AH15" s="110"/>
      <c r="AI15" s="110">
        <v>4</v>
      </c>
      <c r="AJ15" s="110">
        <v>4</v>
      </c>
      <c r="AK15" s="110">
        <v>4</v>
      </c>
      <c r="AL15" s="110">
        <v>4</v>
      </c>
      <c r="AM15" s="110"/>
      <c r="AN15" s="110">
        <v>4</v>
      </c>
      <c r="AO15" s="110">
        <v>4</v>
      </c>
      <c r="AP15" s="110">
        <v>4</v>
      </c>
      <c r="AQ15" s="110">
        <v>4</v>
      </c>
      <c r="AR15" s="110"/>
      <c r="AS15" s="110">
        <v>4</v>
      </c>
      <c r="AT15" s="110">
        <v>4</v>
      </c>
      <c r="AU15" s="110">
        <v>4</v>
      </c>
      <c r="AV15" s="110">
        <v>4</v>
      </c>
      <c r="AW15" s="110"/>
      <c r="AX15" s="110">
        <v>4</v>
      </c>
      <c r="AY15" s="110">
        <v>4</v>
      </c>
      <c r="AZ15" s="110">
        <v>4</v>
      </c>
      <c r="BA15" s="110">
        <v>4</v>
      </c>
      <c r="BB15" s="110"/>
      <c r="BC15" s="110">
        <v>4</v>
      </c>
      <c r="BD15" s="110">
        <v>4</v>
      </c>
    </row>
    <row r="16" spans="1:56" ht="66.75" hidden="1" customHeight="1" x14ac:dyDescent="0.2">
      <c r="A16" s="93">
        <v>4</v>
      </c>
      <c r="B16" s="104" t="s">
        <v>159</v>
      </c>
      <c r="C16" s="104" t="s">
        <v>160</v>
      </c>
      <c r="D16" s="104"/>
      <c r="E16" s="104" t="s">
        <v>161</v>
      </c>
      <c r="F16" s="104"/>
      <c r="G16" s="118" t="s">
        <v>162</v>
      </c>
      <c r="H16" s="104"/>
      <c r="I16" s="104">
        <v>3</v>
      </c>
      <c r="J16" s="104"/>
      <c r="K16" s="104">
        <v>3</v>
      </c>
      <c r="L16" s="104"/>
      <c r="M16" s="118">
        <v>0.5</v>
      </c>
      <c r="N16" s="104"/>
      <c r="O16" s="120">
        <v>44046</v>
      </c>
      <c r="P16" s="120">
        <v>44046</v>
      </c>
      <c r="Q16" s="120">
        <v>44046</v>
      </c>
      <c r="R16" s="120">
        <v>44046</v>
      </c>
      <c r="S16" s="105">
        <v>34</v>
      </c>
      <c r="T16" s="105">
        <v>65</v>
      </c>
      <c r="U16" s="105">
        <v>45</v>
      </c>
      <c r="V16" s="105">
        <v>63</v>
      </c>
      <c r="W16" s="105">
        <f t="shared" si="1"/>
        <v>4</v>
      </c>
      <c r="X16" s="105">
        <f t="shared" si="2"/>
        <v>8</v>
      </c>
      <c r="Y16" s="105">
        <f t="shared" si="3"/>
        <v>5</v>
      </c>
      <c r="Z16" s="105">
        <f t="shared" si="4"/>
        <v>7</v>
      </c>
      <c r="AA16" s="102" t="s">
        <v>163</v>
      </c>
      <c r="AB16" s="102" t="s">
        <v>164</v>
      </c>
      <c r="AC16" s="102" t="s">
        <v>165</v>
      </c>
      <c r="AD16" s="102" t="s">
        <v>166</v>
      </c>
      <c r="AE16" s="102" t="s">
        <v>167</v>
      </c>
      <c r="AF16" s="103"/>
      <c r="AG16" s="103"/>
      <c r="AH16" s="103"/>
      <c r="AI16" s="103"/>
      <c r="AJ16" s="103"/>
      <c r="AK16" s="102" t="s">
        <v>163</v>
      </c>
      <c r="AL16" s="102" t="s">
        <v>164</v>
      </c>
      <c r="AM16" s="102" t="s">
        <v>165</v>
      </c>
      <c r="AN16" s="102" t="s">
        <v>166</v>
      </c>
      <c r="AO16" s="102" t="s">
        <v>167</v>
      </c>
      <c r="AP16" s="103"/>
      <c r="AQ16" s="103"/>
      <c r="AR16" s="103"/>
      <c r="AS16" s="103"/>
      <c r="AT16" s="103"/>
      <c r="AU16" s="122" t="s">
        <v>115</v>
      </c>
      <c r="AV16" s="122" t="s">
        <v>116</v>
      </c>
      <c r="AW16" s="122" t="s">
        <v>117</v>
      </c>
      <c r="AX16" s="122" t="s">
        <v>168</v>
      </c>
      <c r="AY16" s="122" t="s">
        <v>169</v>
      </c>
      <c r="AZ16" s="103"/>
      <c r="BA16" s="103"/>
      <c r="BB16" s="103"/>
      <c r="BC16" s="103"/>
      <c r="BD16" s="103"/>
    </row>
    <row r="17" spans="1:56" ht="63" hidden="1" customHeight="1" x14ac:dyDescent="0.2">
      <c r="A17" s="93">
        <v>4</v>
      </c>
      <c r="B17" s="104" t="s">
        <v>170</v>
      </c>
      <c r="C17" s="104">
        <v>1.5</v>
      </c>
      <c r="D17" s="104"/>
      <c r="E17" s="104">
        <v>1.5</v>
      </c>
      <c r="F17" s="104">
        <v>1.5</v>
      </c>
      <c r="G17" s="104">
        <v>1.5</v>
      </c>
      <c r="H17" s="118" t="s">
        <v>171</v>
      </c>
      <c r="I17" s="104">
        <v>1.5</v>
      </c>
      <c r="J17" s="104"/>
      <c r="K17" s="104">
        <v>1.5</v>
      </c>
      <c r="L17" s="104">
        <v>1.5</v>
      </c>
      <c r="M17" s="104">
        <v>1.5</v>
      </c>
      <c r="N17" s="118">
        <v>0.75</v>
      </c>
      <c r="O17" s="120">
        <v>44046</v>
      </c>
      <c r="P17" s="120">
        <v>44046</v>
      </c>
      <c r="Q17" s="120">
        <v>44046</v>
      </c>
      <c r="R17" s="120">
        <v>44046</v>
      </c>
      <c r="S17" s="105">
        <v>34</v>
      </c>
      <c r="T17" s="105">
        <v>65</v>
      </c>
      <c r="U17" s="105">
        <v>45</v>
      </c>
      <c r="V17" s="105">
        <v>63</v>
      </c>
      <c r="W17" s="105">
        <f t="shared" si="1"/>
        <v>4</v>
      </c>
      <c r="X17" s="105">
        <f t="shared" si="2"/>
        <v>8</v>
      </c>
      <c r="Y17" s="105">
        <f t="shared" si="3"/>
        <v>5</v>
      </c>
      <c r="Z17" s="105">
        <f t="shared" si="4"/>
        <v>7</v>
      </c>
      <c r="AA17" s="102" t="s">
        <v>110</v>
      </c>
      <c r="AB17" s="102" t="s">
        <v>111</v>
      </c>
      <c r="AC17" s="102" t="s">
        <v>112</v>
      </c>
      <c r="AD17" s="102" t="s">
        <v>172</v>
      </c>
      <c r="AE17" s="102" t="s">
        <v>173</v>
      </c>
      <c r="AF17" s="103"/>
      <c r="AG17" s="103"/>
      <c r="AH17" s="103"/>
      <c r="AI17" s="103"/>
      <c r="AJ17" s="103"/>
      <c r="AK17" s="102" t="s">
        <v>110</v>
      </c>
      <c r="AL17" s="102" t="s">
        <v>111</v>
      </c>
      <c r="AM17" s="102" t="s">
        <v>112</v>
      </c>
      <c r="AN17" s="102" t="s">
        <v>172</v>
      </c>
      <c r="AO17" s="102" t="s">
        <v>173</v>
      </c>
      <c r="AP17" s="123" t="s">
        <v>110</v>
      </c>
      <c r="AQ17" s="123" t="s">
        <v>111</v>
      </c>
      <c r="AR17" s="123" t="s">
        <v>112</v>
      </c>
      <c r="AS17" s="123" t="s">
        <v>172</v>
      </c>
      <c r="AT17" s="123" t="s">
        <v>173</v>
      </c>
      <c r="AU17" s="102" t="s">
        <v>110</v>
      </c>
      <c r="AV17" s="102" t="s">
        <v>111</v>
      </c>
      <c r="AW17" s="102" t="s">
        <v>112</v>
      </c>
      <c r="AX17" s="102" t="s">
        <v>172</v>
      </c>
      <c r="AY17" s="102" t="s">
        <v>173</v>
      </c>
      <c r="AZ17" s="124" t="s">
        <v>174</v>
      </c>
      <c r="BA17" s="124" t="s">
        <v>175</v>
      </c>
      <c r="BB17" s="124" t="s">
        <v>176</v>
      </c>
      <c r="BC17" s="124" t="s">
        <v>177</v>
      </c>
      <c r="BD17" s="124" t="s">
        <v>178</v>
      </c>
    </row>
    <row r="18" spans="1:56" ht="61" hidden="1" customHeight="1" x14ac:dyDescent="0.2">
      <c r="A18" s="93">
        <v>4</v>
      </c>
      <c r="B18" s="104" t="s">
        <v>179</v>
      </c>
      <c r="C18" s="104"/>
      <c r="D18" s="104">
        <v>2</v>
      </c>
      <c r="E18" s="104"/>
      <c r="F18" s="104">
        <v>2</v>
      </c>
      <c r="G18" s="118" t="s">
        <v>139</v>
      </c>
      <c r="H18" s="104"/>
      <c r="I18" s="104"/>
      <c r="J18" s="104">
        <v>2</v>
      </c>
      <c r="K18" s="104"/>
      <c r="L18" s="104">
        <v>2</v>
      </c>
      <c r="M18" s="118">
        <v>0.25</v>
      </c>
      <c r="N18" s="104"/>
      <c r="O18" s="120">
        <v>44046</v>
      </c>
      <c r="P18" s="120">
        <v>44046</v>
      </c>
      <c r="Q18" s="120">
        <v>44046</v>
      </c>
      <c r="R18" s="120">
        <v>44046</v>
      </c>
      <c r="S18" s="105">
        <v>34</v>
      </c>
      <c r="T18" s="105">
        <v>65</v>
      </c>
      <c r="U18" s="105">
        <v>45</v>
      </c>
      <c r="V18" s="105">
        <v>63</v>
      </c>
      <c r="W18" s="105">
        <f t="shared" si="1"/>
        <v>4</v>
      </c>
      <c r="X18" s="105">
        <f t="shared" si="2"/>
        <v>8</v>
      </c>
      <c r="Y18" s="105">
        <f t="shared" si="3"/>
        <v>5</v>
      </c>
      <c r="Z18" s="105">
        <f t="shared" si="4"/>
        <v>7</v>
      </c>
      <c r="AA18" s="59"/>
      <c r="AB18" s="59"/>
      <c r="AC18" s="59"/>
      <c r="AD18" s="59"/>
      <c r="AE18" s="59"/>
      <c r="AF18" s="123" t="s">
        <v>180</v>
      </c>
      <c r="AG18" s="123" t="s">
        <v>181</v>
      </c>
      <c r="AH18" s="123" t="s">
        <v>182</v>
      </c>
      <c r="AI18" s="123" t="s">
        <v>183</v>
      </c>
      <c r="AJ18" s="123" t="s">
        <v>184</v>
      </c>
      <c r="AK18" s="59"/>
      <c r="AL18" s="59"/>
      <c r="AM18" s="59"/>
      <c r="AN18" s="59"/>
      <c r="AO18" s="59"/>
      <c r="AP18" s="123" t="s">
        <v>180</v>
      </c>
      <c r="AQ18" s="123" t="s">
        <v>181</v>
      </c>
      <c r="AR18" s="123" t="s">
        <v>182</v>
      </c>
      <c r="AS18" s="123" t="s">
        <v>183</v>
      </c>
      <c r="AT18" s="123" t="s">
        <v>184</v>
      </c>
      <c r="AU18" s="122" t="s">
        <v>140</v>
      </c>
      <c r="AV18" s="122" t="s">
        <v>141</v>
      </c>
      <c r="AW18" s="122" t="s">
        <v>142</v>
      </c>
      <c r="AX18" s="122" t="s">
        <v>185</v>
      </c>
      <c r="AY18" s="122" t="s">
        <v>186</v>
      </c>
      <c r="AZ18" s="103"/>
      <c r="BA18" s="103"/>
      <c r="BB18" s="103"/>
      <c r="BC18" s="103"/>
      <c r="BD18" s="103"/>
    </row>
    <row r="19" spans="1:56" ht="64" hidden="1" x14ac:dyDescent="0.2">
      <c r="A19" s="96">
        <v>4</v>
      </c>
      <c r="B19" s="117" t="s">
        <v>187</v>
      </c>
      <c r="C19" s="104">
        <v>1.5</v>
      </c>
      <c r="D19" s="104">
        <v>1.5</v>
      </c>
      <c r="E19" s="104">
        <v>1.5</v>
      </c>
      <c r="F19" s="104"/>
      <c r="G19" s="104">
        <v>1.5</v>
      </c>
      <c r="H19" s="104"/>
      <c r="I19" s="104">
        <v>1.5</v>
      </c>
      <c r="J19" s="104">
        <v>1.5</v>
      </c>
      <c r="K19" s="104">
        <v>1.5</v>
      </c>
      <c r="L19" s="104"/>
      <c r="M19" s="104">
        <v>1.5</v>
      </c>
      <c r="N19" s="104"/>
      <c r="O19" s="120">
        <v>44046</v>
      </c>
      <c r="P19" s="120">
        <v>44046</v>
      </c>
      <c r="Q19" s="120">
        <v>44046</v>
      </c>
      <c r="R19" s="120">
        <v>44046</v>
      </c>
      <c r="S19" s="105">
        <v>34</v>
      </c>
      <c r="T19" s="105">
        <v>65</v>
      </c>
      <c r="U19" s="105">
        <v>45</v>
      </c>
      <c r="V19" s="105">
        <v>63</v>
      </c>
      <c r="W19" s="105">
        <f t="shared" si="1"/>
        <v>4</v>
      </c>
      <c r="X19" s="105">
        <f t="shared" si="2"/>
        <v>8</v>
      </c>
      <c r="Y19" s="105">
        <f t="shared" si="3"/>
        <v>5</v>
      </c>
      <c r="Z19" s="105">
        <f t="shared" si="4"/>
        <v>7</v>
      </c>
      <c r="AA19" s="102" t="s">
        <v>110</v>
      </c>
      <c r="AB19" s="102" t="s">
        <v>111</v>
      </c>
      <c r="AC19" s="102" t="s">
        <v>112</v>
      </c>
      <c r="AD19" s="102" t="s">
        <v>172</v>
      </c>
      <c r="AE19" s="102" t="s">
        <v>173</v>
      </c>
      <c r="AF19" s="123" t="s">
        <v>110</v>
      </c>
      <c r="AG19" s="123" t="s">
        <v>111</v>
      </c>
      <c r="AH19" s="123" t="s">
        <v>112</v>
      </c>
      <c r="AI19" s="123" t="s">
        <v>172</v>
      </c>
      <c r="AJ19" s="123" t="s">
        <v>173</v>
      </c>
      <c r="AK19" s="102" t="s">
        <v>110</v>
      </c>
      <c r="AL19" s="102" t="s">
        <v>111</v>
      </c>
      <c r="AM19" s="102" t="s">
        <v>112</v>
      </c>
      <c r="AN19" s="102" t="s">
        <v>172</v>
      </c>
      <c r="AO19" s="102" t="s">
        <v>173</v>
      </c>
      <c r="AP19" s="103"/>
      <c r="AQ19" s="103"/>
      <c r="AR19" s="103"/>
      <c r="AS19" s="103"/>
      <c r="AT19" s="103"/>
      <c r="AU19" s="102" t="s">
        <v>110</v>
      </c>
      <c r="AV19" s="102" t="s">
        <v>111</v>
      </c>
      <c r="AW19" s="102" t="s">
        <v>112</v>
      </c>
      <c r="AX19" s="102" t="s">
        <v>172</v>
      </c>
      <c r="AY19" s="102" t="s">
        <v>173</v>
      </c>
      <c r="AZ19" s="103"/>
      <c r="BA19" s="103"/>
      <c r="BB19" s="103"/>
      <c r="BC19" s="103"/>
      <c r="BD19" s="103"/>
    </row>
    <row r="20" spans="1:56" s="59" customFormat="1" ht="71.25" hidden="1" customHeight="1" x14ac:dyDescent="0.2">
      <c r="A20" s="93">
        <v>4</v>
      </c>
      <c r="B20" s="104" t="s">
        <v>188</v>
      </c>
      <c r="C20" s="104"/>
      <c r="D20" s="104">
        <v>4</v>
      </c>
      <c r="E20" s="104"/>
      <c r="F20" s="104">
        <v>4</v>
      </c>
      <c r="G20" s="104"/>
      <c r="H20" s="118" t="s">
        <v>189</v>
      </c>
      <c r="I20" s="104"/>
      <c r="J20" s="104">
        <v>4</v>
      </c>
      <c r="K20" s="104"/>
      <c r="L20" s="104">
        <v>4</v>
      </c>
      <c r="M20" s="104"/>
      <c r="N20" s="118">
        <v>1</v>
      </c>
      <c r="O20" s="120">
        <v>44046</v>
      </c>
      <c r="P20" s="120">
        <v>44046</v>
      </c>
      <c r="Q20" s="120">
        <v>44046</v>
      </c>
      <c r="R20" s="120">
        <v>44046</v>
      </c>
      <c r="S20" s="105">
        <v>34</v>
      </c>
      <c r="T20" s="105">
        <v>65</v>
      </c>
      <c r="U20" s="105">
        <v>45</v>
      </c>
      <c r="V20" s="105">
        <v>63</v>
      </c>
      <c r="W20" s="105">
        <f t="shared" si="1"/>
        <v>4</v>
      </c>
      <c r="X20" s="105">
        <f t="shared" si="2"/>
        <v>8</v>
      </c>
      <c r="Y20" s="105">
        <f t="shared" si="3"/>
        <v>5</v>
      </c>
      <c r="Z20" s="105">
        <f t="shared" si="4"/>
        <v>7</v>
      </c>
      <c r="AF20" s="123" t="s">
        <v>190</v>
      </c>
      <c r="AG20" s="123" t="s">
        <v>191</v>
      </c>
      <c r="AH20" s="123" t="s">
        <v>192</v>
      </c>
      <c r="AI20" s="123" t="s">
        <v>193</v>
      </c>
      <c r="AJ20" s="123" t="s">
        <v>194</v>
      </c>
      <c r="AP20" s="123" t="s">
        <v>190</v>
      </c>
      <c r="AQ20" s="123" t="s">
        <v>191</v>
      </c>
      <c r="AR20" s="123" t="s">
        <v>192</v>
      </c>
      <c r="AS20" s="123" t="s">
        <v>193</v>
      </c>
      <c r="AT20" s="123" t="s">
        <v>194</v>
      </c>
      <c r="AZ20" s="124" t="s">
        <v>125</v>
      </c>
      <c r="BA20" s="124" t="s">
        <v>126</v>
      </c>
      <c r="BB20" s="124" t="s">
        <v>127</v>
      </c>
      <c r="BC20" s="124" t="s">
        <v>195</v>
      </c>
      <c r="BD20" s="124" t="s">
        <v>196</v>
      </c>
    </row>
    <row r="21" spans="1:56" s="110" customFormat="1" x14ac:dyDescent="0.2">
      <c r="A21" s="110">
        <v>6</v>
      </c>
      <c r="B21" s="110">
        <v>6</v>
      </c>
      <c r="C21" s="110">
        <v>6</v>
      </c>
      <c r="D21" s="110">
        <v>6</v>
      </c>
      <c r="E21" s="110">
        <v>6</v>
      </c>
      <c r="F21" s="110">
        <v>6</v>
      </c>
      <c r="G21" s="110">
        <v>6</v>
      </c>
      <c r="H21" s="110">
        <v>6</v>
      </c>
      <c r="I21" s="110">
        <v>6</v>
      </c>
      <c r="J21" s="110">
        <v>6</v>
      </c>
      <c r="K21" s="110">
        <v>6</v>
      </c>
      <c r="L21" s="110">
        <v>6</v>
      </c>
      <c r="M21" s="110">
        <v>6</v>
      </c>
      <c r="N21" s="110">
        <v>6</v>
      </c>
      <c r="O21" s="161">
        <v>6</v>
      </c>
      <c r="P21" s="161">
        <v>6</v>
      </c>
      <c r="Q21" s="161">
        <v>6</v>
      </c>
      <c r="R21" s="161">
        <v>6</v>
      </c>
      <c r="S21" s="110">
        <v>6</v>
      </c>
      <c r="T21" s="110">
        <v>6</v>
      </c>
      <c r="U21" s="110">
        <v>6</v>
      </c>
      <c r="V21" s="110">
        <v>6</v>
      </c>
      <c r="W21" s="110">
        <v>6</v>
      </c>
      <c r="X21" s="110">
        <v>6</v>
      </c>
      <c r="Y21" s="110">
        <v>6</v>
      </c>
      <c r="Z21" s="110">
        <v>6</v>
      </c>
      <c r="AA21" s="110">
        <v>6</v>
      </c>
      <c r="AB21" s="110">
        <v>6</v>
      </c>
      <c r="AD21" s="110">
        <v>6</v>
      </c>
      <c r="AE21" s="110">
        <v>6</v>
      </c>
      <c r="AF21" s="110">
        <v>6</v>
      </c>
      <c r="AG21" s="110">
        <v>6</v>
      </c>
      <c r="AI21" s="110">
        <v>6</v>
      </c>
      <c r="AJ21" s="110">
        <v>6</v>
      </c>
      <c r="AK21" s="110">
        <v>6</v>
      </c>
      <c r="AL21" s="110">
        <v>6</v>
      </c>
      <c r="AN21" s="110">
        <v>6</v>
      </c>
      <c r="AO21" s="110">
        <v>6</v>
      </c>
      <c r="AP21" s="110">
        <v>6</v>
      </c>
      <c r="AQ21" s="110">
        <v>6</v>
      </c>
      <c r="AS21" s="110">
        <v>6</v>
      </c>
      <c r="AT21" s="110">
        <v>6</v>
      </c>
      <c r="AU21" s="110">
        <v>6</v>
      </c>
      <c r="AV21" s="110">
        <v>6</v>
      </c>
      <c r="AX21" s="110">
        <v>6</v>
      </c>
      <c r="AY21" s="110">
        <v>6</v>
      </c>
      <c r="AZ21" s="110">
        <v>6</v>
      </c>
      <c r="BA21" s="110">
        <v>6</v>
      </c>
      <c r="BC21" s="110">
        <v>6</v>
      </c>
      <c r="BD21" s="110">
        <v>6</v>
      </c>
    </row>
    <row r="22" spans="1:56" s="59" customFormat="1" ht="60" customHeight="1" x14ac:dyDescent="0.2">
      <c r="A22" s="93">
        <v>6</v>
      </c>
      <c r="B22" s="104" t="s">
        <v>197</v>
      </c>
      <c r="C22" s="104">
        <v>1.5</v>
      </c>
      <c r="D22" s="104"/>
      <c r="E22" s="104"/>
      <c r="F22" s="104">
        <v>1.5</v>
      </c>
      <c r="G22" s="104"/>
      <c r="H22" s="104"/>
      <c r="I22" s="104">
        <v>1.5</v>
      </c>
      <c r="J22" s="104"/>
      <c r="K22" s="104"/>
      <c r="L22" s="104">
        <v>1.5</v>
      </c>
      <c r="M22" s="104"/>
      <c r="N22" s="104"/>
      <c r="O22" s="93" t="s">
        <v>198</v>
      </c>
      <c r="P22" s="93" t="s">
        <v>198</v>
      </c>
      <c r="Q22" s="93" t="s">
        <v>198</v>
      </c>
      <c r="R22" s="93" t="s">
        <v>198</v>
      </c>
      <c r="S22" s="105">
        <v>52</v>
      </c>
      <c r="T22" s="105">
        <v>67</v>
      </c>
      <c r="U22" s="105">
        <v>48</v>
      </c>
      <c r="V22" s="105">
        <v>59</v>
      </c>
      <c r="W22" s="105">
        <f t="shared" si="1"/>
        <v>6</v>
      </c>
      <c r="X22" s="105">
        <f t="shared" si="2"/>
        <v>8</v>
      </c>
      <c r="Y22" s="105">
        <f t="shared" si="3"/>
        <v>6</v>
      </c>
      <c r="Z22" s="105">
        <f t="shared" si="4"/>
        <v>7</v>
      </c>
      <c r="AA22" s="102" t="s">
        <v>110</v>
      </c>
      <c r="AB22" s="102" t="s">
        <v>111</v>
      </c>
      <c r="AC22" s="102" t="s">
        <v>112</v>
      </c>
      <c r="AD22" s="102" t="s">
        <v>113</v>
      </c>
      <c r="AE22" s="102" t="s">
        <v>136</v>
      </c>
      <c r="AF22" s="103"/>
      <c r="AG22" s="103"/>
      <c r="AH22" s="103"/>
      <c r="AI22" s="103"/>
      <c r="AJ22" s="103"/>
      <c r="AP22" s="123" t="s">
        <v>110</v>
      </c>
      <c r="AQ22" s="123" t="s">
        <v>111</v>
      </c>
      <c r="AR22" s="123" t="s">
        <v>112</v>
      </c>
      <c r="AS22" s="123" t="s">
        <v>113</v>
      </c>
      <c r="AT22" s="123" t="s">
        <v>136</v>
      </c>
      <c r="AZ22" s="103"/>
      <c r="BA22" s="103"/>
      <c r="BB22" s="103"/>
      <c r="BC22" s="103"/>
      <c r="BD22" s="103"/>
    </row>
    <row r="23" spans="1:56" s="59" customFormat="1" ht="64" customHeight="1" x14ac:dyDescent="0.2">
      <c r="A23" s="93">
        <v>6</v>
      </c>
      <c r="B23" s="104" t="s">
        <v>199</v>
      </c>
      <c r="C23" s="104"/>
      <c r="D23" s="104">
        <v>1.5</v>
      </c>
      <c r="E23" s="104">
        <v>1.5</v>
      </c>
      <c r="F23" s="104"/>
      <c r="G23" s="104" t="s">
        <v>200</v>
      </c>
      <c r="H23" s="104"/>
      <c r="I23" s="104"/>
      <c r="J23" s="104">
        <v>1.5</v>
      </c>
      <c r="K23" s="104">
        <v>1.5</v>
      </c>
      <c r="L23" s="104"/>
      <c r="M23" s="104" t="s">
        <v>201</v>
      </c>
      <c r="N23" s="104"/>
      <c r="O23" s="93" t="s">
        <v>198</v>
      </c>
      <c r="P23" s="93" t="s">
        <v>198</v>
      </c>
      <c r="Q23" s="93" t="s">
        <v>198</v>
      </c>
      <c r="R23" s="93" t="s">
        <v>198</v>
      </c>
      <c r="S23" s="105">
        <v>52</v>
      </c>
      <c r="T23" s="105">
        <v>67</v>
      </c>
      <c r="U23" s="105">
        <v>48</v>
      </c>
      <c r="V23" s="105">
        <v>59</v>
      </c>
      <c r="W23" s="105">
        <f t="shared" si="1"/>
        <v>6</v>
      </c>
      <c r="X23" s="105">
        <f t="shared" si="2"/>
        <v>8</v>
      </c>
      <c r="Y23" s="105">
        <f t="shared" si="3"/>
        <v>6</v>
      </c>
      <c r="Z23" s="105">
        <f t="shared" si="4"/>
        <v>7</v>
      </c>
      <c r="AF23" s="123" t="s">
        <v>110</v>
      </c>
      <c r="AG23" s="123" t="s">
        <v>111</v>
      </c>
      <c r="AH23" s="123" t="s">
        <v>112</v>
      </c>
      <c r="AI23" s="123" t="s">
        <v>113</v>
      </c>
      <c r="AJ23" s="123" t="s">
        <v>136</v>
      </c>
      <c r="AK23" s="102" t="s">
        <v>110</v>
      </c>
      <c r="AL23" s="102" t="s">
        <v>111</v>
      </c>
      <c r="AM23" s="102" t="s">
        <v>112</v>
      </c>
      <c r="AN23" s="102" t="s">
        <v>113</v>
      </c>
      <c r="AO23" s="102" t="s">
        <v>136</v>
      </c>
      <c r="AP23" s="103"/>
      <c r="AQ23" s="103"/>
      <c r="AR23" s="103"/>
      <c r="AS23" s="103"/>
      <c r="AT23" s="103"/>
      <c r="AU23" s="102" t="s">
        <v>202</v>
      </c>
      <c r="AV23" s="102" t="s">
        <v>203</v>
      </c>
      <c r="AW23" s="102" t="s">
        <v>204</v>
      </c>
      <c r="AX23" s="102" t="s">
        <v>205</v>
      </c>
      <c r="AY23" s="102" t="s">
        <v>206</v>
      </c>
      <c r="AZ23" s="103"/>
      <c r="BA23" s="103"/>
      <c r="BB23" s="103"/>
      <c r="BC23" s="103"/>
      <c r="BD23" s="103"/>
    </row>
  </sheetData>
  <autoFilter ref="A2:Z23" xr:uid="{F287C459-DF37-4066-8EFE-AF01C48763ED}">
    <filterColumn colId="0">
      <filters>
        <filter val="6"/>
      </filters>
    </filterColumn>
  </autoFilter>
  <mergeCells count="8">
    <mergeCell ref="AZ1:BD1"/>
    <mergeCell ref="AA1:AE1"/>
    <mergeCell ref="A1:B1"/>
    <mergeCell ref="C1:R1"/>
    <mergeCell ref="AF1:AJ1"/>
    <mergeCell ref="AK1:AO1"/>
    <mergeCell ref="AP1:AT1"/>
    <mergeCell ref="AU1:AY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DC3D-5CB9-CA44-9A44-0427C00112B0}">
  <sheetPr>
    <tabColor theme="4"/>
  </sheetPr>
  <dimension ref="A1:DB117"/>
  <sheetViews>
    <sheetView topLeftCell="M1" zoomScale="110" zoomScaleNormal="110" workbookViewId="0">
      <pane xSplit="1" ySplit="3" topLeftCell="Y5" activePane="bottomRight" state="frozen"/>
      <selection pane="topRight" activeCell="N1" sqref="N1"/>
      <selection pane="bottomLeft" activeCell="M4" sqref="M4"/>
      <selection pane="bottomRight" activeCell="Y5" sqref="Y5:AA34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20.5" style="162" customWidth="1"/>
    <col min="14" max="19" width="14" style="162" customWidth="1"/>
    <col min="20" max="20" width="14.5" style="162" customWidth="1"/>
    <col min="21" max="21" width="10.6640625" style="162" customWidth="1"/>
    <col min="22" max="28" width="14" style="162" customWidth="1"/>
    <col min="29" max="29" width="19.5" style="162" customWidth="1"/>
    <col min="30" max="36" width="14" style="162" customWidth="1"/>
    <col min="37" max="37" width="8.1640625" style="162" customWidth="1"/>
    <col min="38" max="38" width="11.6640625" style="162" customWidth="1"/>
    <col min="39" max="39" width="8.83203125" style="162" customWidth="1"/>
    <col min="40" max="42" width="14" style="162" customWidth="1"/>
    <col min="43" max="43" width="11.5" style="162" customWidth="1"/>
    <col min="44" max="47" width="14" style="162" customWidth="1"/>
    <col min="48" max="48" width="19.5" style="162" customWidth="1"/>
    <col min="49" max="54" width="14" style="162" customWidth="1"/>
    <col min="55" max="55" width="9.6640625" style="162" customWidth="1"/>
    <col min="56" max="56" width="13.33203125" style="162" customWidth="1"/>
    <col min="57" max="57" width="6.1640625" style="162" customWidth="1"/>
    <col min="58" max="60" width="14" style="162" customWidth="1"/>
    <col min="61" max="61" width="8.5" style="162" customWidth="1"/>
    <col min="62" max="64" width="14" style="162" customWidth="1"/>
    <col min="65" max="65" width="6.5" style="162" customWidth="1"/>
    <col min="66" max="66" width="19.5" style="162" customWidth="1"/>
    <col min="67" max="72" width="14" style="162" customWidth="1"/>
    <col min="73" max="73" width="5.83203125" style="162" customWidth="1"/>
    <col min="74" max="74" width="19.5" style="162" customWidth="1"/>
    <col min="75" max="80" width="14" style="162" customWidth="1"/>
    <col min="81" max="81" width="19.5" style="162" customWidth="1"/>
    <col min="82" max="87" width="14" style="162" customWidth="1"/>
    <col min="88" max="88" width="7.6640625" style="162" customWidth="1"/>
    <col min="89" max="89" width="10.83203125" style="162" customWidth="1"/>
    <col min="90" max="90" width="14" style="162" customWidth="1"/>
    <col min="91" max="91" width="6.33203125" style="162" customWidth="1"/>
    <col min="92" max="92" width="19.5" style="281" customWidth="1"/>
    <col min="93" max="98" width="14" style="162" customWidth="1"/>
    <col min="99" max="99" width="5.6640625" style="162" customWidth="1"/>
    <col min="100" max="100" width="14.1640625" style="162" customWidth="1"/>
    <col min="101" max="101" width="15" style="162" customWidth="1"/>
    <col min="102" max="108" width="19.5" style="162" customWidth="1"/>
    <col min="109" max="16349" width="6.83203125" style="162"/>
    <col min="16350" max="16376" width="6.83203125" style="162" bestFit="1"/>
    <col min="16377" max="16384" width="6.83203125" style="162"/>
  </cols>
  <sheetData>
    <row r="1" spans="1:106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975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1109"/>
      <c r="CN1" s="1109"/>
      <c r="CO1" s="1109"/>
      <c r="CP1" s="1109"/>
      <c r="CQ1" s="1109"/>
      <c r="CR1" s="1109"/>
      <c r="CS1" s="1109"/>
      <c r="CT1" s="1109"/>
      <c r="CU1" s="1109"/>
      <c r="CV1" s="1109"/>
      <c r="CW1" s="1109"/>
      <c r="CX1" s="1109"/>
      <c r="CY1" s="1109"/>
      <c r="CZ1" s="1109"/>
      <c r="DA1" s="1109"/>
    </row>
    <row r="2" spans="1:106" ht="16" customHeight="1" thickBot="1" x14ac:dyDescent="0.25">
      <c r="A2" s="38" t="s">
        <v>639</v>
      </c>
      <c r="B2" s="38" t="s">
        <v>640</v>
      </c>
      <c r="C2" s="38" t="s">
        <v>641</v>
      </c>
      <c r="D2" s="38" t="s">
        <v>642</v>
      </c>
      <c r="E2" s="38" t="s">
        <v>643</v>
      </c>
      <c r="F2" s="38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207" t="s">
        <v>667</v>
      </c>
      <c r="O2" s="207" t="s">
        <v>668</v>
      </c>
      <c r="P2" s="207">
        <v>207</v>
      </c>
      <c r="Q2" s="207" t="s">
        <v>653</v>
      </c>
      <c r="R2" s="207" t="s">
        <v>654</v>
      </c>
      <c r="S2" s="207">
        <v>203</v>
      </c>
      <c r="T2" s="266" t="s">
        <v>976</v>
      </c>
      <c r="U2" s="276">
        <v>102</v>
      </c>
      <c r="V2" s="276">
        <v>104</v>
      </c>
      <c r="W2" s="276">
        <v>127</v>
      </c>
      <c r="X2" s="276" t="s">
        <v>659</v>
      </c>
      <c r="Y2" s="270"/>
      <c r="Z2" s="270" t="s">
        <v>662</v>
      </c>
      <c r="AA2" s="276" t="s">
        <v>663</v>
      </c>
      <c r="AB2" s="271">
        <v>301</v>
      </c>
      <c r="AC2" s="207"/>
      <c r="AD2" s="207" t="s">
        <v>667</v>
      </c>
      <c r="AE2" s="207" t="s">
        <v>668</v>
      </c>
      <c r="AF2" s="207">
        <v>207</v>
      </c>
      <c r="AG2" s="207" t="s">
        <v>653</v>
      </c>
      <c r="AH2" s="207" t="s">
        <v>654</v>
      </c>
      <c r="AI2" s="207" t="s">
        <v>977</v>
      </c>
      <c r="AJ2" s="207" t="s">
        <v>876</v>
      </c>
      <c r="AK2" s="207"/>
      <c r="AL2" s="266" t="s">
        <v>976</v>
      </c>
      <c r="AM2" s="276">
        <v>102</v>
      </c>
      <c r="AN2" s="276">
        <v>104</v>
      </c>
      <c r="AO2" s="276">
        <v>127</v>
      </c>
      <c r="AP2" s="276" t="s">
        <v>659</v>
      </c>
      <c r="AQ2" s="270"/>
      <c r="AR2" s="270" t="s">
        <v>662</v>
      </c>
      <c r="AS2" s="276" t="s">
        <v>663</v>
      </c>
      <c r="AT2" s="271">
        <v>301</v>
      </c>
      <c r="AU2" s="207">
        <v>203</v>
      </c>
      <c r="AV2" s="207"/>
      <c r="AW2" s="207" t="s">
        <v>667</v>
      </c>
      <c r="AX2" s="207" t="s">
        <v>668</v>
      </c>
      <c r="AY2" s="207">
        <v>207</v>
      </c>
      <c r="AZ2" s="207" t="s">
        <v>653</v>
      </c>
      <c r="BA2" s="207" t="s">
        <v>654</v>
      </c>
      <c r="BB2" s="207">
        <v>203</v>
      </c>
      <c r="BC2" s="207"/>
      <c r="BD2" s="207"/>
      <c r="BE2" s="276">
        <v>102</v>
      </c>
      <c r="BF2" s="276">
        <v>104</v>
      </c>
      <c r="BG2" s="276">
        <v>127</v>
      </c>
      <c r="BH2" s="276" t="s">
        <v>659</v>
      </c>
      <c r="BI2" s="270"/>
      <c r="BJ2" s="270" t="s">
        <v>662</v>
      </c>
      <c r="BK2" s="276" t="s">
        <v>663</v>
      </c>
      <c r="BL2" s="271">
        <v>301</v>
      </c>
      <c r="BM2" s="207">
        <v>203</v>
      </c>
      <c r="BN2" s="207"/>
      <c r="BO2" s="207" t="s">
        <v>667</v>
      </c>
      <c r="BP2" s="207" t="s">
        <v>668</v>
      </c>
      <c r="BQ2" s="207">
        <v>207</v>
      </c>
      <c r="BR2" s="207" t="s">
        <v>653</v>
      </c>
      <c r="BS2" s="207">
        <v>102</v>
      </c>
      <c r="BT2" s="207">
        <v>104</v>
      </c>
      <c r="BU2" s="207"/>
      <c r="BV2" s="207">
        <v>203</v>
      </c>
      <c r="BW2" s="207" t="s">
        <v>667</v>
      </c>
      <c r="BX2" s="207" t="s">
        <v>668</v>
      </c>
      <c r="BY2" s="207">
        <v>207</v>
      </c>
      <c r="BZ2" s="207" t="s">
        <v>653</v>
      </c>
      <c r="CA2" s="207" t="s">
        <v>654</v>
      </c>
      <c r="CB2" s="207">
        <v>203</v>
      </c>
      <c r="CC2" s="207"/>
      <c r="CD2" s="207" t="s">
        <v>667</v>
      </c>
      <c r="CE2" s="207" t="s">
        <v>668</v>
      </c>
      <c r="CF2" s="207">
        <v>207</v>
      </c>
      <c r="CG2" s="207" t="s">
        <v>977</v>
      </c>
      <c r="CH2" s="207" t="s">
        <v>876</v>
      </c>
      <c r="CI2" s="207"/>
      <c r="CJ2" s="207">
        <v>204</v>
      </c>
      <c r="CK2" s="207"/>
      <c r="CL2" s="207"/>
      <c r="CM2" s="207"/>
      <c r="CN2" s="280"/>
      <c r="CO2" s="207" t="s">
        <v>667</v>
      </c>
      <c r="CP2" s="207" t="s">
        <v>668</v>
      </c>
      <c r="CQ2" s="207">
        <v>207</v>
      </c>
      <c r="CR2" s="207" t="s">
        <v>977</v>
      </c>
      <c r="CS2" s="207" t="s">
        <v>876</v>
      </c>
      <c r="CT2" s="207">
        <v>204</v>
      </c>
    </row>
    <row r="3" spans="1:106" s="294" customFormat="1" ht="21" customHeight="1" thickBot="1" x14ac:dyDescent="0.3">
      <c r="A3" s="289" t="s">
        <v>675</v>
      </c>
      <c r="B3" s="290">
        <v>1</v>
      </c>
      <c r="C3" s="291" t="s">
        <v>676</v>
      </c>
      <c r="D3" s="292">
        <v>1.5</v>
      </c>
      <c r="E3" s="292"/>
      <c r="F3" s="290">
        <v>50</v>
      </c>
      <c r="G3" s="289">
        <v>6</v>
      </c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N3" s="1206" t="s">
        <v>978</v>
      </c>
      <c r="O3" s="1207"/>
      <c r="P3" s="1207"/>
      <c r="Q3" s="1207"/>
      <c r="R3" s="1207"/>
      <c r="S3" s="995"/>
      <c r="T3" s="1207" t="s">
        <v>978</v>
      </c>
      <c r="U3" s="1207"/>
      <c r="V3" s="1207"/>
      <c r="W3" s="1207"/>
      <c r="X3" s="1207"/>
      <c r="Y3" s="1207"/>
      <c r="Z3" s="1207"/>
      <c r="AA3" s="1207"/>
      <c r="AB3" s="1208"/>
      <c r="AC3" s="296" t="s">
        <v>979</v>
      </c>
      <c r="AD3" s="1206" t="s">
        <v>980</v>
      </c>
      <c r="AE3" s="1207"/>
      <c r="AF3" s="1207"/>
      <c r="AG3" s="1207"/>
      <c r="AH3" s="1207"/>
      <c r="AI3" s="1207"/>
      <c r="AJ3" s="1207"/>
      <c r="AK3" s="1207"/>
      <c r="AL3" s="1207"/>
      <c r="AM3" s="1207"/>
      <c r="AN3" s="1207"/>
      <c r="AO3" s="1207"/>
      <c r="AP3" s="1207"/>
      <c r="AQ3" s="1207"/>
      <c r="AR3" s="1207"/>
      <c r="AS3" s="1207"/>
      <c r="AT3" s="1207"/>
      <c r="AU3" s="1208"/>
      <c r="AV3" s="637" t="s">
        <v>981</v>
      </c>
      <c r="AW3" s="1205" t="s">
        <v>982</v>
      </c>
      <c r="AX3" s="1204"/>
      <c r="AY3" s="1204"/>
      <c r="AZ3" s="1204"/>
      <c r="BA3" s="1204"/>
      <c r="BB3" s="1204"/>
      <c r="BC3" s="1204"/>
      <c r="BD3" s="1205" t="s">
        <v>982</v>
      </c>
      <c r="BE3" s="1204"/>
      <c r="BF3" s="1204"/>
      <c r="BG3" s="1204"/>
      <c r="BH3" s="1204"/>
      <c r="BI3" s="1204"/>
      <c r="BJ3" s="1204"/>
      <c r="BK3" s="1204"/>
      <c r="BL3" s="1204"/>
      <c r="BM3" s="1269"/>
      <c r="BN3" s="297" t="s">
        <v>983</v>
      </c>
      <c r="BO3" s="1205" t="s">
        <v>984</v>
      </c>
      <c r="BP3" s="1204"/>
      <c r="BQ3" s="1204"/>
      <c r="BR3" s="1204"/>
      <c r="BS3" s="1204"/>
      <c r="BT3" s="1204"/>
      <c r="BU3" s="1204"/>
      <c r="BV3" s="298" t="s">
        <v>985</v>
      </c>
      <c r="BW3" s="1205" t="s">
        <v>986</v>
      </c>
      <c r="BX3" s="1204"/>
      <c r="BY3" s="1204"/>
      <c r="BZ3" s="1204"/>
      <c r="CA3" s="1204"/>
      <c r="CB3" s="1269"/>
      <c r="CC3" s="299" t="s">
        <v>987</v>
      </c>
      <c r="CD3" s="1362" t="s">
        <v>988</v>
      </c>
      <c r="CE3" s="1363"/>
      <c r="CF3" s="1363"/>
      <c r="CG3" s="1363"/>
      <c r="CH3" s="1363"/>
      <c r="CI3" s="1363"/>
      <c r="CJ3" s="1364"/>
      <c r="CK3" s="1001"/>
      <c r="CL3" s="266" t="s">
        <v>674</v>
      </c>
      <c r="CM3" s="1001"/>
      <c r="CN3" s="941" t="s">
        <v>989</v>
      </c>
      <c r="CO3" s="1346" t="s">
        <v>990</v>
      </c>
      <c r="CP3" s="1204"/>
      <c r="CQ3" s="1204"/>
      <c r="CR3" s="1204"/>
      <c r="CS3" s="1204"/>
      <c r="CT3" s="1269"/>
      <c r="CU3" s="300"/>
      <c r="CV3" s="300"/>
      <c r="CW3" s="266" t="s">
        <v>674</v>
      </c>
      <c r="CX3" s="300"/>
      <c r="CY3" s="300"/>
      <c r="CZ3" s="300"/>
      <c r="DA3" s="300"/>
      <c r="DB3" s="300"/>
    </row>
    <row r="4" spans="1:106" s="336" customFormat="1" ht="14.25" customHeight="1" x14ac:dyDescent="0.2">
      <c r="A4" s="264" t="s">
        <v>675</v>
      </c>
      <c r="B4" s="606">
        <v>1</v>
      </c>
      <c r="C4" s="264" t="s">
        <v>695</v>
      </c>
      <c r="D4" s="334">
        <v>1.5</v>
      </c>
      <c r="E4" s="334"/>
      <c r="F4" s="606">
        <v>50</v>
      </c>
      <c r="G4" s="264">
        <v>6</v>
      </c>
      <c r="H4" s="607" t="s">
        <v>696</v>
      </c>
      <c r="I4" s="336" t="s">
        <v>678</v>
      </c>
      <c r="J4" s="336" t="s">
        <v>697</v>
      </c>
      <c r="K4" s="336" t="s">
        <v>680</v>
      </c>
      <c r="L4" s="608"/>
      <c r="M4" s="332">
        <v>0.3125</v>
      </c>
      <c r="N4" s="770" t="s">
        <v>991</v>
      </c>
      <c r="O4" s="748"/>
      <c r="P4" s="748"/>
      <c r="Q4" s="761"/>
      <c r="R4" s="761"/>
      <c r="S4" s="762"/>
      <c r="T4" s="739">
        <v>0.3125</v>
      </c>
      <c r="U4" s="761" t="s">
        <v>992</v>
      </c>
      <c r="V4" s="739"/>
      <c r="W4" s="761"/>
      <c r="X4" s="761"/>
      <c r="Y4" s="761"/>
      <c r="Z4" s="761"/>
      <c r="AA4" s="761"/>
      <c r="AB4" s="762"/>
      <c r="AC4" s="530"/>
      <c r="AD4" s="760" t="s">
        <v>993</v>
      </c>
      <c r="AE4" s="761"/>
      <c r="AF4" s="761"/>
      <c r="AG4" s="761"/>
      <c r="AH4" s="761"/>
      <c r="AI4" s="761"/>
      <c r="AJ4" s="761"/>
      <c r="AK4" s="762"/>
      <c r="AL4" s="422">
        <v>0.3125</v>
      </c>
      <c r="AM4" s="423" t="s">
        <v>994</v>
      </c>
      <c r="AO4" s="423"/>
      <c r="AP4" s="423"/>
      <c r="AQ4" s="423"/>
      <c r="AR4" s="423"/>
      <c r="AS4" s="423"/>
      <c r="AT4" s="423"/>
      <c r="AU4" s="334"/>
      <c r="AV4" s="529"/>
      <c r="AW4" s="755" t="s">
        <v>705</v>
      </c>
      <c r="AX4" s="742"/>
      <c r="AY4" s="742"/>
      <c r="AZ4" s="742"/>
      <c r="BA4" s="742"/>
      <c r="BB4" s="742"/>
      <c r="BC4" s="743"/>
      <c r="BD4" s="363">
        <v>0.3125</v>
      </c>
      <c r="BE4" s="336" t="s">
        <v>995</v>
      </c>
      <c r="BF4" s="363"/>
      <c r="BM4" s="331"/>
      <c r="BN4" s="409"/>
      <c r="BO4" s="683" t="s">
        <v>707</v>
      </c>
      <c r="BP4" s="684"/>
      <c r="BQ4" s="327"/>
      <c r="BR4" s="333"/>
      <c r="BS4" s="333"/>
      <c r="BT4" s="333"/>
      <c r="BU4" s="333"/>
      <c r="BV4" s="435"/>
      <c r="BW4" s="891" t="s">
        <v>996</v>
      </c>
      <c r="BX4" s="892"/>
      <c r="BY4" s="893"/>
      <c r="BZ4" s="742"/>
      <c r="CA4" s="742"/>
      <c r="CB4" s="743"/>
      <c r="CC4" s="436"/>
      <c r="CD4" s="330"/>
      <c r="CE4" s="331"/>
      <c r="CF4" s="331"/>
      <c r="CG4" s="333"/>
      <c r="CH4" s="333"/>
      <c r="CI4" s="333"/>
      <c r="CJ4" s="366"/>
      <c r="CK4" s="332">
        <v>0.3125</v>
      </c>
      <c r="CL4" s="331" t="s">
        <v>997</v>
      </c>
      <c r="CM4" s="436"/>
      <c r="CN4" s="437"/>
      <c r="CO4" s="755"/>
      <c r="CP4" s="742"/>
      <c r="CQ4" s="742"/>
      <c r="CR4" s="761"/>
      <c r="CS4" s="761"/>
      <c r="CT4" s="897"/>
      <c r="CU4" s="327"/>
      <c r="CV4" s="895">
        <v>0.3125</v>
      </c>
      <c r="CW4" s="743" t="s">
        <v>997</v>
      </c>
      <c r="CX4" s="327"/>
      <c r="CY4" s="327"/>
      <c r="CZ4" s="327"/>
      <c r="DA4" s="327"/>
      <c r="DB4" s="327"/>
    </row>
    <row r="5" spans="1:106" s="336" customFormat="1" ht="14.25" customHeight="1" thickBot="1" x14ac:dyDescent="0.25">
      <c r="A5" s="264" t="s">
        <v>675</v>
      </c>
      <c r="B5" s="606">
        <v>1</v>
      </c>
      <c r="C5" s="264" t="s">
        <v>713</v>
      </c>
      <c r="D5" s="334"/>
      <c r="E5" s="334"/>
      <c r="F5" s="606">
        <v>50</v>
      </c>
      <c r="G5" s="264"/>
      <c r="H5" s="607" t="s">
        <v>714</v>
      </c>
      <c r="I5" s="336" t="s">
        <v>678</v>
      </c>
      <c r="J5" s="336" t="s">
        <v>679</v>
      </c>
      <c r="K5" s="336" t="s">
        <v>680</v>
      </c>
      <c r="L5" s="608"/>
      <c r="M5" s="369">
        <v>0.32291666666666669</v>
      </c>
      <c r="N5" s="756"/>
      <c r="O5" s="341"/>
      <c r="P5" s="354"/>
      <c r="Q5" s="354"/>
      <c r="R5" s="354"/>
      <c r="S5" s="764"/>
      <c r="T5" s="332">
        <v>0.32291666666666669</v>
      </c>
      <c r="U5" s="332"/>
      <c r="V5" s="712"/>
      <c r="W5" s="712"/>
      <c r="X5" s="712"/>
      <c r="Y5" s="370">
        <v>0.31597222222222221</v>
      </c>
      <c r="Z5" s="370">
        <v>0.32291666666666669</v>
      </c>
      <c r="AA5" s="370">
        <v>0.3298611111111111</v>
      </c>
      <c r="AB5" s="979"/>
      <c r="AC5" s="354"/>
      <c r="AD5" s="763"/>
      <c r="AE5" s="380"/>
      <c r="AF5" s="334"/>
      <c r="AH5" s="373">
        <v>0.32291666666666669</v>
      </c>
      <c r="AI5" s="373">
        <v>0.3263888888888889</v>
      </c>
      <c r="AJ5" s="373">
        <v>0.3298611111111111</v>
      </c>
      <c r="AK5" s="736"/>
      <c r="AL5" s="768">
        <v>0.32291666666666669</v>
      </c>
      <c r="AM5" s="422"/>
      <c r="AN5" s="373">
        <v>0.31597222222222221</v>
      </c>
      <c r="AO5" s="373">
        <v>0.32291666666666669</v>
      </c>
      <c r="AP5" s="373">
        <v>0.3298611111111111</v>
      </c>
      <c r="AQ5" s="424"/>
      <c r="AR5" s="370"/>
      <c r="AS5" s="370"/>
      <c r="AT5" s="370"/>
      <c r="AU5" s="364"/>
      <c r="AV5" s="362"/>
      <c r="AW5" s="756"/>
      <c r="AX5" s="341"/>
      <c r="AY5" s="333"/>
      <c r="AZ5" s="333"/>
      <c r="BA5" s="333"/>
      <c r="BB5" s="333"/>
      <c r="BC5" s="751"/>
      <c r="BD5" s="332">
        <v>0.32291666666666669</v>
      </c>
      <c r="BE5" s="363"/>
      <c r="BF5" s="373">
        <v>0.31597222222222221</v>
      </c>
      <c r="BG5" s="373">
        <v>0.32291666666666669</v>
      </c>
      <c r="BH5" s="373">
        <v>0.3298611111111111</v>
      </c>
      <c r="BI5" s="383"/>
      <c r="BJ5" s="370"/>
      <c r="BK5" s="370"/>
      <c r="BL5" s="370"/>
      <c r="BM5" s="333"/>
      <c r="BN5" s="410"/>
      <c r="BO5" s="373">
        <v>0.31597222222222221</v>
      </c>
      <c r="BP5" s="373">
        <v>0.32291666666666669</v>
      </c>
      <c r="BQ5" s="373">
        <v>0.3298611111111111</v>
      </c>
      <c r="BR5" s="333"/>
      <c r="BS5" s="333"/>
      <c r="BT5" s="333"/>
      <c r="BU5" s="333"/>
      <c r="BV5" s="435"/>
      <c r="BW5" s="744"/>
      <c r="BX5" s="334"/>
      <c r="BY5" s="334"/>
      <c r="BZ5" s="334"/>
      <c r="CA5" s="334"/>
      <c r="CB5" s="736"/>
      <c r="CC5" s="436"/>
      <c r="CD5" s="340">
        <v>0.30208333333333331</v>
      </c>
      <c r="CE5" s="380">
        <v>0.30902777777777779</v>
      </c>
      <c r="CF5" s="373">
        <v>0.31597222222222221</v>
      </c>
      <c r="CG5" s="341">
        <v>0.32291666666666669</v>
      </c>
      <c r="CH5" s="341">
        <v>0.3263888888888889</v>
      </c>
      <c r="CI5" s="392">
        <v>0.3298611111111111</v>
      </c>
      <c r="CK5" s="369">
        <v>0.32291666666666669</v>
      </c>
      <c r="CL5" s="338" t="s">
        <v>998</v>
      </c>
      <c r="CN5" s="437"/>
      <c r="CO5" s="898">
        <v>0.30208333333333331</v>
      </c>
      <c r="CP5" s="632">
        <v>0.30902777777777779</v>
      </c>
      <c r="CQ5" s="563">
        <v>0.31597222222222221</v>
      </c>
      <c r="CR5" s="671">
        <v>0.32291666666666669</v>
      </c>
      <c r="CS5" s="671">
        <v>0.3263888888888889</v>
      </c>
      <c r="CT5" s="899">
        <v>0.3298611111111111</v>
      </c>
      <c r="CU5" s="327"/>
      <c r="CV5" s="811">
        <v>0.32291666666666669</v>
      </c>
      <c r="CW5" s="896" t="s">
        <v>998</v>
      </c>
      <c r="CX5" s="327"/>
      <c r="CY5" s="327"/>
      <c r="CZ5" s="327"/>
      <c r="DA5" s="327"/>
      <c r="DB5" s="327"/>
    </row>
    <row r="6" spans="1:106" s="336" customFormat="1" ht="14.25" customHeight="1" thickBot="1" x14ac:dyDescent="0.25">
      <c r="A6" s="264" t="s">
        <v>675</v>
      </c>
      <c r="B6" s="606">
        <v>2</v>
      </c>
      <c r="C6" s="264" t="s">
        <v>720</v>
      </c>
      <c r="D6" s="334">
        <v>1.5</v>
      </c>
      <c r="E6" s="334"/>
      <c r="F6" s="606">
        <v>50</v>
      </c>
      <c r="G6" s="264">
        <v>6</v>
      </c>
      <c r="H6" s="607" t="s">
        <v>677</v>
      </c>
      <c r="I6" s="336" t="s">
        <v>678</v>
      </c>
      <c r="J6" s="336" t="s">
        <v>679</v>
      </c>
      <c r="K6" s="336" t="s">
        <v>680</v>
      </c>
      <c r="L6" s="608"/>
      <c r="M6" s="369">
        <v>0.33333333333333331</v>
      </c>
      <c r="N6" s="744"/>
      <c r="O6" s="334"/>
      <c r="P6" s="334"/>
      <c r="Q6" s="334"/>
      <c r="R6" s="334"/>
      <c r="S6" s="736"/>
      <c r="T6" s="332">
        <v>0.33333333333333331</v>
      </c>
      <c r="U6" s="603">
        <v>0.33333333333333331</v>
      </c>
      <c r="V6" s="603">
        <v>0.33680555555555558</v>
      </c>
      <c r="W6" s="603">
        <v>0.34375</v>
      </c>
      <c r="X6" s="357"/>
      <c r="Y6" s="1052" t="s">
        <v>739</v>
      </c>
      <c r="Z6" s="1052" t="s">
        <v>740</v>
      </c>
      <c r="AA6" s="1052" t="s">
        <v>741</v>
      </c>
      <c r="AB6" s="980"/>
      <c r="AC6" s="354"/>
      <c r="AD6" s="744"/>
      <c r="AE6" s="334"/>
      <c r="AF6" s="334"/>
      <c r="AH6" s="1288" t="s">
        <v>964</v>
      </c>
      <c r="AI6" s="1285" t="s">
        <v>965</v>
      </c>
      <c r="AJ6" s="1311" t="s">
        <v>966</v>
      </c>
      <c r="AK6" s="887"/>
      <c r="AL6" s="768">
        <v>0.33333333333333331</v>
      </c>
      <c r="AM6" s="425"/>
      <c r="AN6" s="1314" t="s">
        <v>999</v>
      </c>
      <c r="AO6" s="1315" t="s">
        <v>1000</v>
      </c>
      <c r="AP6" s="1315" t="s">
        <v>1001</v>
      </c>
      <c r="AQ6" s="411"/>
      <c r="AR6" s="603">
        <v>0.33333333333333331</v>
      </c>
      <c r="AS6" s="603">
        <v>0.33680555555555558</v>
      </c>
      <c r="AT6" s="603">
        <v>0.34027777777777773</v>
      </c>
      <c r="AU6" s="339"/>
      <c r="AV6" s="362"/>
      <c r="AW6" s="744"/>
      <c r="AX6" s="334"/>
      <c r="AY6" s="334"/>
      <c r="AZ6" s="334"/>
      <c r="BA6" s="334"/>
      <c r="BB6" s="334"/>
      <c r="BC6" s="757"/>
      <c r="BD6" s="332">
        <v>0.33333333333333331</v>
      </c>
      <c r="BE6" s="382"/>
      <c r="BF6" s="1314" t="s">
        <v>1002</v>
      </c>
      <c r="BG6" s="1315" t="s">
        <v>1003</v>
      </c>
      <c r="BH6" s="1315" t="s">
        <v>1004</v>
      </c>
      <c r="BI6" s="411"/>
      <c r="BJ6" s="603">
        <v>0.33333333333333331</v>
      </c>
      <c r="BK6" s="603">
        <v>0.33680555555555558</v>
      </c>
      <c r="BL6" s="603">
        <v>0.34027777777777773</v>
      </c>
      <c r="BM6" s="433"/>
      <c r="BN6" s="410"/>
      <c r="BO6" s="1277" t="s">
        <v>907</v>
      </c>
      <c r="BP6" s="1322" t="s">
        <v>908</v>
      </c>
      <c r="BQ6" s="1283" t="s">
        <v>909</v>
      </c>
      <c r="BR6" s="333"/>
      <c r="BS6" s="333"/>
      <c r="BT6" s="333"/>
      <c r="BU6" s="333"/>
      <c r="BV6" s="438"/>
      <c r="BW6" s="744"/>
      <c r="BX6" s="334"/>
      <c r="BY6" s="334"/>
      <c r="BZ6" s="334"/>
      <c r="CA6" s="334"/>
      <c r="CB6" s="736"/>
      <c r="CC6" s="439"/>
      <c r="CD6" s="1347" t="s">
        <v>1005</v>
      </c>
      <c r="CE6" s="1350" t="s">
        <v>1006</v>
      </c>
      <c r="CF6" s="1350" t="s">
        <v>1007</v>
      </c>
      <c r="CG6" s="1365" t="s">
        <v>1008</v>
      </c>
      <c r="CH6" s="1365" t="s">
        <v>1009</v>
      </c>
      <c r="CI6" s="1368" t="s">
        <v>1010</v>
      </c>
      <c r="CK6" s="369">
        <v>0.33333333333333331</v>
      </c>
      <c r="CL6" s="1305" t="s">
        <v>1011</v>
      </c>
      <c r="CN6" s="909"/>
      <c r="CO6" s="1347" t="s">
        <v>1012</v>
      </c>
      <c r="CP6" s="1350" t="s">
        <v>1005</v>
      </c>
      <c r="CQ6" s="1350" t="s">
        <v>1013</v>
      </c>
      <c r="CR6" s="1353" t="s">
        <v>1014</v>
      </c>
      <c r="CS6" s="1353" t="s">
        <v>1015</v>
      </c>
      <c r="CT6" s="1356" t="s">
        <v>1016</v>
      </c>
      <c r="CU6" s="327"/>
      <c r="CV6" s="811">
        <v>0.33333333333333331</v>
      </c>
      <c r="CW6" s="1302" t="s">
        <v>1017</v>
      </c>
      <c r="CX6" s="327"/>
      <c r="CY6" s="327"/>
      <c r="CZ6" s="327"/>
      <c r="DA6" s="327"/>
      <c r="DB6" s="327"/>
    </row>
    <row r="7" spans="1:106" s="336" customFormat="1" ht="14.25" customHeight="1" x14ac:dyDescent="0.2">
      <c r="A7" s="264" t="s">
        <v>675</v>
      </c>
      <c r="B7" s="606">
        <v>2</v>
      </c>
      <c r="C7" s="264" t="s">
        <v>760</v>
      </c>
      <c r="D7" s="354">
        <v>1.5</v>
      </c>
      <c r="E7" s="334"/>
      <c r="F7" s="606">
        <v>50</v>
      </c>
      <c r="G7" s="264">
        <v>6</v>
      </c>
      <c r="H7" s="336" t="s">
        <v>761</v>
      </c>
      <c r="I7" s="336" t="s">
        <v>678</v>
      </c>
      <c r="J7" s="336" t="s">
        <v>679</v>
      </c>
      <c r="K7" s="336" t="s">
        <v>680</v>
      </c>
      <c r="L7" s="608"/>
      <c r="M7" s="369">
        <v>0.34375</v>
      </c>
      <c r="N7" s="744"/>
      <c r="O7" s="334"/>
      <c r="P7" s="334"/>
      <c r="Q7" s="380">
        <v>0.33680555555555558</v>
      </c>
      <c r="R7" s="380">
        <v>0.34375</v>
      </c>
      <c r="S7" s="769">
        <v>0.35069444444444442</v>
      </c>
      <c r="T7" s="332">
        <v>0.34375</v>
      </c>
      <c r="U7" s="1055" t="s">
        <v>765</v>
      </c>
      <c r="V7" s="1055" t="s">
        <v>766</v>
      </c>
      <c r="W7" s="1055" t="s">
        <v>767</v>
      </c>
      <c r="X7" s="357"/>
      <c r="Y7" s="1053"/>
      <c r="Z7" s="1053"/>
      <c r="AA7" s="1053"/>
      <c r="AB7" s="753"/>
      <c r="AC7" s="354"/>
      <c r="AD7" s="763"/>
      <c r="AE7" s="380"/>
      <c r="AF7" s="563"/>
      <c r="AH7" s="1288"/>
      <c r="AI7" s="1285"/>
      <c r="AJ7" s="1311"/>
      <c r="AK7" s="887"/>
      <c r="AL7" s="768">
        <v>0.34375</v>
      </c>
      <c r="AM7" s="425"/>
      <c r="AN7" s="1314"/>
      <c r="AO7" s="1315"/>
      <c r="AP7" s="1315"/>
      <c r="AQ7" s="411"/>
      <c r="AR7" s="1337" t="s">
        <v>1018</v>
      </c>
      <c r="AS7" s="1337" t="s">
        <v>1019</v>
      </c>
      <c r="AT7" s="1338" t="s">
        <v>1020</v>
      </c>
      <c r="AV7" s="362"/>
      <c r="AW7" s="635"/>
      <c r="AX7" s="563"/>
      <c r="AY7" s="627"/>
      <c r="AZ7" s="334"/>
      <c r="BA7" s="334"/>
      <c r="BB7" s="334"/>
      <c r="BC7" s="757"/>
      <c r="BD7" s="332">
        <v>0.34375</v>
      </c>
      <c r="BE7" s="382"/>
      <c r="BF7" s="1314"/>
      <c r="BG7" s="1315"/>
      <c r="BH7" s="1315"/>
      <c r="BI7" s="411"/>
      <c r="BJ7" s="1337" t="s">
        <v>1021</v>
      </c>
      <c r="BK7" s="1337" t="s">
        <v>1022</v>
      </c>
      <c r="BL7" s="1338" t="s">
        <v>1023</v>
      </c>
      <c r="BM7" s="433"/>
      <c r="BN7" s="410"/>
      <c r="BO7" s="1277"/>
      <c r="BP7" s="1322"/>
      <c r="BQ7" s="1283"/>
      <c r="BR7" s="380"/>
      <c r="BS7" s="380"/>
      <c r="BT7" s="563"/>
      <c r="BU7" s="333"/>
      <c r="BV7" s="438"/>
      <c r="BW7" s="744"/>
      <c r="BX7" s="334"/>
      <c r="BY7" s="334"/>
      <c r="BZ7" s="334"/>
      <c r="CA7" s="334"/>
      <c r="CB7" s="736"/>
      <c r="CC7" s="439"/>
      <c r="CD7" s="1348"/>
      <c r="CE7" s="1351"/>
      <c r="CF7" s="1351"/>
      <c r="CG7" s="1366"/>
      <c r="CH7" s="1366"/>
      <c r="CI7" s="1369"/>
      <c r="CK7" s="369">
        <v>0.34375</v>
      </c>
      <c r="CL7" s="1306"/>
      <c r="CN7" s="909"/>
      <c r="CO7" s="1348"/>
      <c r="CP7" s="1351"/>
      <c r="CQ7" s="1351"/>
      <c r="CR7" s="1354"/>
      <c r="CS7" s="1354"/>
      <c r="CT7" s="1357"/>
      <c r="CU7" s="327"/>
      <c r="CV7" s="811">
        <v>0.34375</v>
      </c>
      <c r="CW7" s="1303"/>
      <c r="CX7" s="327"/>
      <c r="CY7" s="327"/>
      <c r="CZ7" s="327"/>
      <c r="DA7" s="327"/>
      <c r="DB7" s="327"/>
    </row>
    <row r="8" spans="1:106" s="336" customFormat="1" ht="14.25" customHeight="1" thickBot="1" x14ac:dyDescent="0.25">
      <c r="A8" s="264" t="s">
        <v>675</v>
      </c>
      <c r="B8" s="606">
        <v>2</v>
      </c>
      <c r="C8" s="264" t="s">
        <v>768</v>
      </c>
      <c r="D8" s="334"/>
      <c r="E8" s="334"/>
      <c r="F8" s="606">
        <v>50</v>
      </c>
      <c r="G8" s="264"/>
      <c r="H8" s="607" t="s">
        <v>677</v>
      </c>
      <c r="I8" s="336" t="s">
        <v>678</v>
      </c>
      <c r="J8" s="336" t="s">
        <v>679</v>
      </c>
      <c r="K8" s="336" t="s">
        <v>680</v>
      </c>
      <c r="L8" s="608"/>
      <c r="M8" s="369">
        <v>0.35416666666666669</v>
      </c>
      <c r="N8" s="744"/>
      <c r="O8" s="334"/>
      <c r="P8" s="334"/>
      <c r="Q8" s="1321" t="s">
        <v>901</v>
      </c>
      <c r="R8" s="1321" t="s">
        <v>902</v>
      </c>
      <c r="S8" s="1336" t="s">
        <v>903</v>
      </c>
      <c r="T8" s="332">
        <v>0.35416666666666669</v>
      </c>
      <c r="U8" s="1056"/>
      <c r="V8" s="1056"/>
      <c r="W8" s="1056"/>
      <c r="X8" s="357"/>
      <c r="Y8" s="1053"/>
      <c r="Z8" s="1053"/>
      <c r="AA8" s="1053"/>
      <c r="AB8" s="753"/>
      <c r="AC8" s="1325" t="s">
        <v>769</v>
      </c>
      <c r="AD8" s="744"/>
      <c r="AE8" s="334"/>
      <c r="AF8" s="334"/>
      <c r="AH8" s="1288"/>
      <c r="AI8" s="1285"/>
      <c r="AJ8" s="1311"/>
      <c r="AK8" s="887"/>
      <c r="AL8" s="768">
        <v>0.35416666666666669</v>
      </c>
      <c r="AM8" s="425"/>
      <c r="AN8" s="1314"/>
      <c r="AO8" s="1315"/>
      <c r="AP8" s="1315"/>
      <c r="AQ8" s="411"/>
      <c r="AR8" s="1337"/>
      <c r="AS8" s="1337"/>
      <c r="AT8" s="1338"/>
      <c r="AV8" s="1316" t="s">
        <v>769</v>
      </c>
      <c r="AW8" s="744"/>
      <c r="AX8" s="334"/>
      <c r="AY8" s="334"/>
      <c r="AZ8" s="563">
        <v>0.34375</v>
      </c>
      <c r="BA8" s="563">
        <v>0.35069444444444442</v>
      </c>
      <c r="BB8" s="627">
        <v>0.3576388888888889</v>
      </c>
      <c r="BC8" s="757"/>
      <c r="BD8" s="332">
        <v>0.35416666666666669</v>
      </c>
      <c r="BE8" s="382"/>
      <c r="BF8" s="1314"/>
      <c r="BG8" s="1315"/>
      <c r="BH8" s="1315"/>
      <c r="BI8" s="411"/>
      <c r="BJ8" s="1337"/>
      <c r="BK8" s="1337"/>
      <c r="BL8" s="1338"/>
      <c r="BM8" s="433"/>
      <c r="BN8" s="1383" t="s">
        <v>769</v>
      </c>
      <c r="BO8" s="1277"/>
      <c r="BP8" s="1322"/>
      <c r="BQ8" s="1283"/>
      <c r="BU8" s="333"/>
      <c r="BV8" s="1316" t="s">
        <v>769</v>
      </c>
      <c r="BW8" s="635">
        <v>0.34375</v>
      </c>
      <c r="BX8" s="563">
        <v>0.35069444444444442</v>
      </c>
      <c r="BY8" s="627">
        <v>0.3576388888888889</v>
      </c>
      <c r="BZ8" s="331"/>
      <c r="CA8" s="331"/>
      <c r="CB8" s="741"/>
      <c r="CC8" s="1325" t="s">
        <v>769</v>
      </c>
      <c r="CD8" s="1348"/>
      <c r="CE8" s="1351"/>
      <c r="CF8" s="1351"/>
      <c r="CG8" s="1366"/>
      <c r="CH8" s="1366"/>
      <c r="CI8" s="1369"/>
      <c r="CK8" s="369">
        <v>0.35416666666666669</v>
      </c>
      <c r="CL8" s="1306"/>
      <c r="CN8" s="1372" t="s">
        <v>769</v>
      </c>
      <c r="CO8" s="1348"/>
      <c r="CP8" s="1351"/>
      <c r="CQ8" s="1351"/>
      <c r="CR8" s="1354"/>
      <c r="CS8" s="1354"/>
      <c r="CT8" s="1357"/>
      <c r="CU8" s="327"/>
      <c r="CV8" s="811">
        <v>0.35416666666666669</v>
      </c>
      <c r="CW8" s="1303"/>
      <c r="CX8" s="327"/>
      <c r="CY8" s="327"/>
      <c r="CZ8" s="327"/>
      <c r="DA8" s="327"/>
      <c r="DB8" s="327"/>
    </row>
    <row r="9" spans="1:106" s="336" customFormat="1" ht="14.25" customHeight="1" thickBot="1" x14ac:dyDescent="0.25">
      <c r="A9" s="264" t="s">
        <v>675</v>
      </c>
      <c r="B9" s="264">
        <v>2</v>
      </c>
      <c r="C9" s="264" t="s">
        <v>770</v>
      </c>
      <c r="D9" s="264"/>
      <c r="E9" s="264"/>
      <c r="F9" s="264">
        <v>50</v>
      </c>
      <c r="G9" s="264"/>
      <c r="H9" s="355" t="s">
        <v>696</v>
      </c>
      <c r="I9" s="336" t="s">
        <v>678</v>
      </c>
      <c r="J9" s="336" t="s">
        <v>697</v>
      </c>
      <c r="K9" s="336" t="s">
        <v>680</v>
      </c>
      <c r="L9" s="608"/>
      <c r="M9" s="369">
        <v>0.36458333333333331</v>
      </c>
      <c r="N9" s="744"/>
      <c r="O9" s="334"/>
      <c r="P9" s="334"/>
      <c r="Q9" s="1321"/>
      <c r="R9" s="1321"/>
      <c r="S9" s="1336"/>
      <c r="T9" s="332">
        <v>0.36458333333333331</v>
      </c>
      <c r="U9" s="1056"/>
      <c r="V9" s="1056"/>
      <c r="W9" s="1056"/>
      <c r="X9" s="357"/>
      <c r="Y9" s="1053"/>
      <c r="Z9" s="1053"/>
      <c r="AA9" s="1053"/>
      <c r="AB9" s="753"/>
      <c r="AC9" s="1325"/>
      <c r="AD9" s="763">
        <v>0.35416666666666669</v>
      </c>
      <c r="AE9" s="380">
        <v>0.3611111111111111</v>
      </c>
      <c r="AF9" s="908">
        <v>0.36805555555555558</v>
      </c>
      <c r="AG9" s="370">
        <v>0.37152777777777773</v>
      </c>
      <c r="AH9" s="1288"/>
      <c r="AI9" s="1285"/>
      <c r="AJ9" s="1311"/>
      <c r="AK9" s="887"/>
      <c r="AL9" s="768">
        <v>0.36458333333333331</v>
      </c>
      <c r="AM9" s="425"/>
      <c r="AN9" s="1314"/>
      <c r="AO9" s="1315"/>
      <c r="AP9" s="1315"/>
      <c r="AQ9" s="411"/>
      <c r="AR9" s="1337"/>
      <c r="AS9" s="1337"/>
      <c r="AT9" s="1338"/>
      <c r="AV9" s="1316"/>
      <c r="AW9" s="635">
        <v>0.35416666666666669</v>
      </c>
      <c r="AX9" s="563">
        <v>0.3611111111111111</v>
      </c>
      <c r="AY9" s="627">
        <v>0.36805555555555558</v>
      </c>
      <c r="AZ9" s="1257" t="s">
        <v>844</v>
      </c>
      <c r="BA9" s="1257" t="s">
        <v>845</v>
      </c>
      <c r="BB9" s="1257" t="s">
        <v>846</v>
      </c>
      <c r="BC9" s="757"/>
      <c r="BD9" s="332">
        <v>0.36458333333333331</v>
      </c>
      <c r="BE9" s="382"/>
      <c r="BF9" s="1314"/>
      <c r="BG9" s="1315"/>
      <c r="BH9" s="1315"/>
      <c r="BI9" s="411"/>
      <c r="BJ9" s="1337"/>
      <c r="BK9" s="1337"/>
      <c r="BL9" s="1338"/>
      <c r="BM9" s="433"/>
      <c r="BN9" s="1383"/>
      <c r="BO9" s="1277"/>
      <c r="BP9" s="1322"/>
      <c r="BQ9" s="1283"/>
      <c r="BR9" s="380">
        <v>0.35416666666666669</v>
      </c>
      <c r="BS9" s="380">
        <v>0.3611111111111111</v>
      </c>
      <c r="BT9" s="604">
        <v>0.36805555555555558</v>
      </c>
      <c r="BU9" s="333"/>
      <c r="BV9" s="1316"/>
      <c r="BW9" s="1300" t="s">
        <v>1024</v>
      </c>
      <c r="BX9" s="1301" t="s">
        <v>1025</v>
      </c>
      <c r="BY9" s="1301" t="s">
        <v>1026</v>
      </c>
      <c r="BZ9" s="334"/>
      <c r="CA9" s="334"/>
      <c r="CB9" s="736"/>
      <c r="CC9" s="1325"/>
      <c r="CD9" s="1348"/>
      <c r="CE9" s="1351"/>
      <c r="CF9" s="1351"/>
      <c r="CG9" s="1366"/>
      <c r="CH9" s="1366"/>
      <c r="CI9" s="1369"/>
      <c r="CK9" s="369">
        <v>0.36458333333333331</v>
      </c>
      <c r="CL9" s="1306"/>
      <c r="CN9" s="1372"/>
      <c r="CO9" s="1348"/>
      <c r="CP9" s="1351"/>
      <c r="CQ9" s="1351"/>
      <c r="CR9" s="1354"/>
      <c r="CS9" s="1354"/>
      <c r="CT9" s="1357"/>
      <c r="CU9" s="327"/>
      <c r="CV9" s="811">
        <v>0.36458333333333331</v>
      </c>
      <c r="CW9" s="1303"/>
      <c r="CX9" s="327"/>
      <c r="CY9" s="327"/>
      <c r="CZ9" s="327"/>
      <c r="DA9" s="327"/>
      <c r="DB9" s="327"/>
    </row>
    <row r="10" spans="1:106" s="336" customFormat="1" ht="14.25" customHeight="1" x14ac:dyDescent="0.2">
      <c r="A10" s="264" t="s">
        <v>675</v>
      </c>
      <c r="B10" s="606">
        <v>3</v>
      </c>
      <c r="C10" s="264" t="s">
        <v>771</v>
      </c>
      <c r="D10" s="334">
        <v>1.5</v>
      </c>
      <c r="E10" s="334"/>
      <c r="F10" s="606">
        <v>56</v>
      </c>
      <c r="G10" s="264">
        <v>7</v>
      </c>
      <c r="H10" s="336" t="s">
        <v>772</v>
      </c>
      <c r="I10" s="336" t="s">
        <v>773</v>
      </c>
      <c r="J10" s="336" t="s">
        <v>679</v>
      </c>
      <c r="K10" s="336" t="s">
        <v>774</v>
      </c>
      <c r="L10" s="608"/>
      <c r="M10" s="369">
        <v>0.375</v>
      </c>
      <c r="N10" s="744"/>
      <c r="O10" s="334"/>
      <c r="P10" s="334"/>
      <c r="Q10" s="1321"/>
      <c r="R10" s="1321"/>
      <c r="S10" s="1336"/>
      <c r="T10" s="332">
        <v>0.375</v>
      </c>
      <c r="U10" s="1056"/>
      <c r="V10" s="1056"/>
      <c r="W10" s="1056"/>
      <c r="X10" s="357"/>
      <c r="Y10" s="1053"/>
      <c r="Z10" s="1053"/>
      <c r="AA10" s="1053"/>
      <c r="AB10" s="753"/>
      <c r="AC10" s="354"/>
      <c r="AD10" s="1323" t="s">
        <v>1027</v>
      </c>
      <c r="AE10" s="1289" t="s">
        <v>1028</v>
      </c>
      <c r="AF10" s="1289" t="s">
        <v>1029</v>
      </c>
      <c r="AG10" s="1289" t="s">
        <v>1030</v>
      </c>
      <c r="AH10" s="1288"/>
      <c r="AI10" s="1285"/>
      <c r="AJ10" s="1311"/>
      <c r="AK10" s="887"/>
      <c r="AL10" s="768">
        <v>0.375</v>
      </c>
      <c r="AM10" s="425"/>
      <c r="AN10" s="1314"/>
      <c r="AO10" s="1315"/>
      <c r="AP10" s="1315"/>
      <c r="AQ10" s="411"/>
      <c r="AR10" s="1337"/>
      <c r="AS10" s="1337"/>
      <c r="AT10" s="1338"/>
      <c r="AV10" s="362"/>
      <c r="AW10" s="1318" t="s">
        <v>841</v>
      </c>
      <c r="AX10" s="1224" t="s">
        <v>842</v>
      </c>
      <c r="AY10" s="1224" t="s">
        <v>843</v>
      </c>
      <c r="AZ10" s="1257"/>
      <c r="BA10" s="1257"/>
      <c r="BB10" s="1257"/>
      <c r="BC10" s="757"/>
      <c r="BD10" s="332">
        <v>0.375</v>
      </c>
      <c r="BE10" s="382"/>
      <c r="BF10" s="1314"/>
      <c r="BG10" s="1315"/>
      <c r="BH10" s="1315"/>
      <c r="BI10" s="411"/>
      <c r="BJ10" s="1337"/>
      <c r="BK10" s="1337"/>
      <c r="BL10" s="1338"/>
      <c r="BM10" s="433"/>
      <c r="BN10" s="410"/>
      <c r="BO10" s="1277"/>
      <c r="BP10" s="1322"/>
      <c r="BQ10" s="1283"/>
      <c r="BR10" s="1344" t="s">
        <v>778</v>
      </c>
      <c r="BS10" s="1343" t="s">
        <v>779</v>
      </c>
      <c r="BT10" s="1376" t="s">
        <v>780</v>
      </c>
      <c r="BU10" s="333"/>
      <c r="BV10" s="438"/>
      <c r="BW10" s="1300"/>
      <c r="BX10" s="1301"/>
      <c r="BY10" s="1301"/>
      <c r="BZ10" s="334"/>
      <c r="CA10" s="334"/>
      <c r="CB10" s="736"/>
      <c r="CC10" s="439"/>
      <c r="CD10" s="1348"/>
      <c r="CE10" s="1351"/>
      <c r="CF10" s="1351"/>
      <c r="CG10" s="1366"/>
      <c r="CH10" s="1366"/>
      <c r="CI10" s="1369"/>
      <c r="CK10" s="369">
        <v>0.375</v>
      </c>
      <c r="CL10" s="1306"/>
      <c r="CN10" s="909"/>
      <c r="CO10" s="1348"/>
      <c r="CP10" s="1351"/>
      <c r="CQ10" s="1351"/>
      <c r="CR10" s="1354"/>
      <c r="CS10" s="1354"/>
      <c r="CT10" s="1357"/>
      <c r="CU10" s="327"/>
      <c r="CV10" s="811">
        <v>0.375</v>
      </c>
      <c r="CW10" s="1303"/>
      <c r="CX10" s="327"/>
      <c r="CY10" s="327"/>
      <c r="CZ10" s="327"/>
      <c r="DA10" s="327"/>
      <c r="DB10" s="327"/>
    </row>
    <row r="11" spans="1:106" s="336" customFormat="1" ht="14.25" customHeight="1" x14ac:dyDescent="0.2">
      <c r="A11" s="264" t="s">
        <v>675</v>
      </c>
      <c r="B11" s="606">
        <v>3</v>
      </c>
      <c r="C11" s="264" t="s">
        <v>781</v>
      </c>
      <c r="D11" s="334"/>
      <c r="E11" s="334"/>
      <c r="F11" s="606">
        <v>56</v>
      </c>
      <c r="G11" s="264"/>
      <c r="H11" s="336" t="s">
        <v>761</v>
      </c>
      <c r="I11" s="336" t="s">
        <v>678</v>
      </c>
      <c r="J11" s="336" t="s">
        <v>679</v>
      </c>
      <c r="K11" s="336" t="s">
        <v>680</v>
      </c>
      <c r="L11" s="608"/>
      <c r="M11" s="369">
        <v>0.38541666666666669</v>
      </c>
      <c r="N11" s="635">
        <v>0.37847222222222227</v>
      </c>
      <c r="O11" s="563">
        <v>0.38541666666666669</v>
      </c>
      <c r="P11" s="563">
        <v>0.3923611111111111</v>
      </c>
      <c r="Q11" s="1321"/>
      <c r="R11" s="1321"/>
      <c r="S11" s="1336"/>
      <c r="T11" s="332">
        <v>0.38541666666666669</v>
      </c>
      <c r="U11" s="1056"/>
      <c r="V11" s="1056"/>
      <c r="W11" s="1056"/>
      <c r="X11" s="357"/>
      <c r="Y11" s="1053"/>
      <c r="Z11" s="1053"/>
      <c r="AA11" s="1053"/>
      <c r="AB11" s="753"/>
      <c r="AC11" s="354"/>
      <c r="AD11" s="1323"/>
      <c r="AE11" s="1289"/>
      <c r="AF11" s="1289"/>
      <c r="AG11" s="1289"/>
      <c r="AH11" s="1288"/>
      <c r="AI11" s="1285"/>
      <c r="AJ11" s="1311"/>
      <c r="AK11" s="887"/>
      <c r="AL11" s="768">
        <v>0.38541666666666669</v>
      </c>
      <c r="AM11" s="425"/>
      <c r="AN11" s="1314"/>
      <c r="AO11" s="1315"/>
      <c r="AP11" s="1315"/>
      <c r="AQ11" s="411"/>
      <c r="AR11" s="1337"/>
      <c r="AS11" s="1337"/>
      <c r="AT11" s="1338"/>
      <c r="AV11" s="362"/>
      <c r="AW11" s="1318"/>
      <c r="AX11" s="1224"/>
      <c r="AY11" s="1224"/>
      <c r="AZ11" s="1257"/>
      <c r="BA11" s="1257"/>
      <c r="BB11" s="1257"/>
      <c r="BC11" s="757"/>
      <c r="BD11" s="332">
        <v>0.38541666666666669</v>
      </c>
      <c r="BE11" s="382"/>
      <c r="BF11" s="1314"/>
      <c r="BG11" s="1315"/>
      <c r="BH11" s="1315"/>
      <c r="BI11" s="411"/>
      <c r="BJ11" s="1337"/>
      <c r="BK11" s="1337"/>
      <c r="BL11" s="1338"/>
      <c r="BM11" s="433"/>
      <c r="BN11" s="410"/>
      <c r="BO11" s="1277"/>
      <c r="BP11" s="1322"/>
      <c r="BQ11" s="1283"/>
      <c r="BR11" s="1344"/>
      <c r="BS11" s="1343"/>
      <c r="BT11" s="1376"/>
      <c r="BU11" s="333"/>
      <c r="BV11" s="438"/>
      <c r="BW11" s="1300"/>
      <c r="BX11" s="1301"/>
      <c r="BY11" s="1301"/>
      <c r="BZ11" s="334"/>
      <c r="CA11" s="334"/>
      <c r="CB11" s="736"/>
      <c r="CC11" s="439"/>
      <c r="CD11" s="1348"/>
      <c r="CE11" s="1351"/>
      <c r="CF11" s="1351"/>
      <c r="CG11" s="1366"/>
      <c r="CH11" s="1366"/>
      <c r="CI11" s="1369"/>
      <c r="CK11" s="369">
        <v>0.38541666666666669</v>
      </c>
      <c r="CL11" s="1306"/>
      <c r="CN11" s="909"/>
      <c r="CO11" s="1348"/>
      <c r="CP11" s="1351"/>
      <c r="CQ11" s="1351"/>
      <c r="CR11" s="1354"/>
      <c r="CS11" s="1354"/>
      <c r="CT11" s="1357"/>
      <c r="CU11" s="327"/>
      <c r="CV11" s="811">
        <v>0.38541666666666669</v>
      </c>
      <c r="CW11" s="1303"/>
      <c r="CX11" s="327"/>
      <c r="CY11" s="327"/>
      <c r="CZ11" s="327"/>
      <c r="DA11" s="327"/>
      <c r="DB11" s="327"/>
    </row>
    <row r="12" spans="1:106" s="336" customFormat="1" ht="14.25" customHeight="1" x14ac:dyDescent="0.2">
      <c r="A12" s="264" t="s">
        <v>675</v>
      </c>
      <c r="B12" s="606">
        <v>3</v>
      </c>
      <c r="C12" s="264" t="s">
        <v>782</v>
      </c>
      <c r="D12" s="334">
        <v>1.5</v>
      </c>
      <c r="E12" s="334"/>
      <c r="F12" s="606">
        <v>56</v>
      </c>
      <c r="G12" s="264">
        <v>7</v>
      </c>
      <c r="H12" s="336" t="s">
        <v>783</v>
      </c>
      <c r="I12" s="336" t="s">
        <v>678</v>
      </c>
      <c r="J12" s="336" t="s">
        <v>679</v>
      </c>
      <c r="K12" s="336" t="s">
        <v>680</v>
      </c>
      <c r="L12" s="608"/>
      <c r="M12" s="369">
        <v>0.39583333333333331</v>
      </c>
      <c r="N12" s="1319" t="s">
        <v>799</v>
      </c>
      <c r="O12" s="1138" t="s">
        <v>800</v>
      </c>
      <c r="P12" s="1138" t="s">
        <v>801</v>
      </c>
      <c r="Q12" s="1321"/>
      <c r="R12" s="1321"/>
      <c r="S12" s="1336"/>
      <c r="T12" s="332">
        <v>0.39583333333333331</v>
      </c>
      <c r="U12" s="1056"/>
      <c r="V12" s="1056"/>
      <c r="W12" s="1056"/>
      <c r="X12" s="357"/>
      <c r="Y12" s="1053"/>
      <c r="Z12" s="1053"/>
      <c r="AA12" s="1053"/>
      <c r="AB12" s="753"/>
      <c r="AC12" s="354"/>
      <c r="AD12" s="1323"/>
      <c r="AE12" s="1289"/>
      <c r="AF12" s="1289"/>
      <c r="AG12" s="1289"/>
      <c r="AH12" s="1288"/>
      <c r="AI12" s="1285"/>
      <c r="AJ12" s="1311"/>
      <c r="AK12" s="887"/>
      <c r="AL12" s="768">
        <v>0.39583333333333331</v>
      </c>
      <c r="AM12" s="425"/>
      <c r="AN12" s="1314"/>
      <c r="AO12" s="1315"/>
      <c r="AP12" s="1315"/>
      <c r="AQ12" s="411"/>
      <c r="AR12" s="1337"/>
      <c r="AS12" s="1337"/>
      <c r="AT12" s="1338"/>
      <c r="AV12" s="362"/>
      <c r="AW12" s="1318"/>
      <c r="AX12" s="1224"/>
      <c r="AY12" s="1224"/>
      <c r="AZ12" s="1257"/>
      <c r="BA12" s="1257"/>
      <c r="BB12" s="1257"/>
      <c r="BC12" s="757"/>
      <c r="BD12" s="332">
        <v>0.39583333333333331</v>
      </c>
      <c r="BE12" s="382"/>
      <c r="BF12" s="1314"/>
      <c r="BG12" s="1315"/>
      <c r="BH12" s="1315"/>
      <c r="BI12" s="411"/>
      <c r="BJ12" s="1337"/>
      <c r="BK12" s="1337"/>
      <c r="BL12" s="1338"/>
      <c r="BM12" s="433"/>
      <c r="BN12" s="410"/>
      <c r="BO12" s="1277"/>
      <c r="BP12" s="1322"/>
      <c r="BQ12" s="1283"/>
      <c r="BR12" s="1344"/>
      <c r="BS12" s="1343"/>
      <c r="BT12" s="1376"/>
      <c r="BU12" s="333"/>
      <c r="BV12" s="438"/>
      <c r="BW12" s="1300"/>
      <c r="BX12" s="1301"/>
      <c r="BY12" s="1301"/>
      <c r="BZ12" s="563">
        <v>0.38541666666666669</v>
      </c>
      <c r="CA12" s="563">
        <v>0.3923611111111111</v>
      </c>
      <c r="CB12" s="769">
        <v>0.39930555555555558</v>
      </c>
      <c r="CC12" s="439"/>
      <c r="CD12" s="1348"/>
      <c r="CE12" s="1351"/>
      <c r="CF12" s="1351"/>
      <c r="CG12" s="1366"/>
      <c r="CH12" s="1366"/>
      <c r="CI12" s="1369"/>
      <c r="CK12" s="369">
        <v>0.39583333333333331</v>
      </c>
      <c r="CL12" s="1306"/>
      <c r="CN12" s="909"/>
      <c r="CO12" s="1348"/>
      <c r="CP12" s="1351"/>
      <c r="CQ12" s="1351"/>
      <c r="CR12" s="1354"/>
      <c r="CS12" s="1354"/>
      <c r="CT12" s="1357"/>
      <c r="CU12" s="327"/>
      <c r="CV12" s="811">
        <v>0.39583333333333331</v>
      </c>
      <c r="CW12" s="1303"/>
      <c r="CX12" s="327"/>
      <c r="CY12" s="327"/>
      <c r="CZ12" s="327"/>
      <c r="DA12" s="327"/>
      <c r="DB12" s="327"/>
    </row>
    <row r="13" spans="1:106" s="336" customFormat="1" ht="14.25" customHeight="1" thickBot="1" x14ac:dyDescent="0.25">
      <c r="A13" s="264" t="s">
        <v>675</v>
      </c>
      <c r="B13" s="264">
        <v>3</v>
      </c>
      <c r="C13" s="264" t="s">
        <v>784</v>
      </c>
      <c r="D13" s="264"/>
      <c r="E13" s="264"/>
      <c r="F13" s="264">
        <v>56</v>
      </c>
      <c r="G13" s="264"/>
      <c r="H13" s="264" t="s">
        <v>761</v>
      </c>
      <c r="I13" s="336" t="s">
        <v>678</v>
      </c>
      <c r="J13" s="336" t="s">
        <v>679</v>
      </c>
      <c r="K13" s="336" t="s">
        <v>680</v>
      </c>
      <c r="L13" s="608"/>
      <c r="M13" s="369">
        <v>0.40625</v>
      </c>
      <c r="N13" s="1319"/>
      <c r="O13" s="1138"/>
      <c r="P13" s="1138"/>
      <c r="Q13" s="1321"/>
      <c r="R13" s="1321"/>
      <c r="S13" s="1336"/>
      <c r="T13" s="332">
        <v>0.40625</v>
      </c>
      <c r="U13" s="1056"/>
      <c r="V13" s="1056"/>
      <c r="W13" s="1056"/>
      <c r="X13" s="357"/>
      <c r="Y13" s="1054"/>
      <c r="Z13" s="1054"/>
      <c r="AA13" s="1054"/>
      <c r="AB13" s="753"/>
      <c r="AC13" s="354"/>
      <c r="AD13" s="1323"/>
      <c r="AE13" s="1289"/>
      <c r="AF13" s="1289"/>
      <c r="AG13" s="1289"/>
      <c r="AH13" s="1288"/>
      <c r="AI13" s="1285"/>
      <c r="AJ13" s="1311"/>
      <c r="AK13" s="887"/>
      <c r="AL13" s="768">
        <v>0.40625</v>
      </c>
      <c r="AM13" s="425"/>
      <c r="AN13" s="1314"/>
      <c r="AO13" s="1315"/>
      <c r="AP13" s="1315"/>
      <c r="AQ13" s="382"/>
      <c r="AR13" s="1337"/>
      <c r="AS13" s="1337"/>
      <c r="AT13" s="1338"/>
      <c r="AV13" s="362"/>
      <c r="AW13" s="1318"/>
      <c r="AX13" s="1224"/>
      <c r="AY13" s="1224"/>
      <c r="AZ13" s="1257"/>
      <c r="BA13" s="1257"/>
      <c r="BB13" s="1257"/>
      <c r="BC13" s="757"/>
      <c r="BD13" s="332">
        <v>0.40625</v>
      </c>
      <c r="BE13" s="382"/>
      <c r="BF13" s="1314"/>
      <c r="BG13" s="1315"/>
      <c r="BH13" s="1315"/>
      <c r="BI13" s="382"/>
      <c r="BJ13" s="1337"/>
      <c r="BK13" s="1337"/>
      <c r="BL13" s="1338"/>
      <c r="BM13" s="433"/>
      <c r="BN13" s="410"/>
      <c r="BO13" s="1277"/>
      <c r="BP13" s="1322"/>
      <c r="BQ13" s="1283"/>
      <c r="BR13" s="1344"/>
      <c r="BS13" s="1343"/>
      <c r="BT13" s="1376"/>
      <c r="BU13" s="333"/>
      <c r="BV13" s="438"/>
      <c r="BW13" s="1300"/>
      <c r="BX13" s="1301"/>
      <c r="BY13" s="1301"/>
      <c r="BZ13" s="1280" t="s">
        <v>807</v>
      </c>
      <c r="CA13" s="1280" t="s">
        <v>808</v>
      </c>
      <c r="CB13" s="1375" t="s">
        <v>809</v>
      </c>
      <c r="CC13" s="439"/>
      <c r="CD13" s="1348"/>
      <c r="CE13" s="1351"/>
      <c r="CF13" s="1351"/>
      <c r="CG13" s="1366"/>
      <c r="CH13" s="1366"/>
      <c r="CI13" s="1369"/>
      <c r="CK13" s="369">
        <v>0.40625</v>
      </c>
      <c r="CL13" s="1306"/>
      <c r="CN13" s="909"/>
      <c r="CO13" s="1348"/>
      <c r="CP13" s="1351"/>
      <c r="CQ13" s="1351"/>
      <c r="CR13" s="1354"/>
      <c r="CS13" s="1354"/>
      <c r="CT13" s="1357"/>
      <c r="CU13" s="327"/>
      <c r="CV13" s="811">
        <v>0.40625</v>
      </c>
      <c r="CW13" s="1303"/>
      <c r="CX13" s="327"/>
      <c r="CY13" s="327"/>
      <c r="CZ13" s="327"/>
      <c r="DA13" s="327"/>
      <c r="DB13" s="327"/>
    </row>
    <row r="14" spans="1:106" s="336" customFormat="1" ht="14.25" customHeight="1" thickBot="1" x14ac:dyDescent="0.25">
      <c r="A14" s="264" t="s">
        <v>675</v>
      </c>
      <c r="B14" s="606">
        <v>4</v>
      </c>
      <c r="C14" s="264" t="s">
        <v>787</v>
      </c>
      <c r="D14" s="334">
        <v>3</v>
      </c>
      <c r="E14" s="334"/>
      <c r="F14" s="606">
        <v>45</v>
      </c>
      <c r="G14" s="264">
        <v>6</v>
      </c>
      <c r="H14" s="336" t="s">
        <v>772</v>
      </c>
      <c r="I14" s="336" t="s">
        <v>773</v>
      </c>
      <c r="J14" s="336" t="s">
        <v>679</v>
      </c>
      <c r="K14" s="336" t="s">
        <v>774</v>
      </c>
      <c r="L14" s="608"/>
      <c r="M14" s="369">
        <v>0.41666666666666669</v>
      </c>
      <c r="N14" s="1319"/>
      <c r="O14" s="1138"/>
      <c r="P14" s="1138"/>
      <c r="Q14" s="1321"/>
      <c r="R14" s="1321"/>
      <c r="S14" s="1336"/>
      <c r="T14" s="332">
        <v>0.41666666666666669</v>
      </c>
      <c r="U14" s="1057"/>
      <c r="V14" s="1057"/>
      <c r="W14" s="1057"/>
      <c r="X14" s="357"/>
      <c r="AB14" s="753"/>
      <c r="AC14" s="348"/>
      <c r="AD14" s="1323"/>
      <c r="AE14" s="1289"/>
      <c r="AF14" s="1289"/>
      <c r="AG14" s="1289"/>
      <c r="AH14" s="1288"/>
      <c r="AI14" s="1285"/>
      <c r="AJ14" s="1311"/>
      <c r="AK14" s="887"/>
      <c r="AL14" s="768">
        <v>0.41666666666666669</v>
      </c>
      <c r="AM14" s="425"/>
      <c r="AN14" s="1314"/>
      <c r="AO14" s="1315"/>
      <c r="AP14" s="1315"/>
      <c r="AQ14" s="382"/>
      <c r="AR14" s="1337"/>
      <c r="AS14" s="1337"/>
      <c r="AT14" s="1338"/>
      <c r="AV14" s="387"/>
      <c r="AW14" s="1318"/>
      <c r="AX14" s="1224"/>
      <c r="AY14" s="1224"/>
      <c r="AZ14" s="1257"/>
      <c r="BA14" s="1257"/>
      <c r="BB14" s="1257"/>
      <c r="BC14" s="757"/>
      <c r="BD14" s="332">
        <v>0.41666666666666669</v>
      </c>
      <c r="BE14" s="382"/>
      <c r="BF14" s="1314"/>
      <c r="BG14" s="1315"/>
      <c r="BH14" s="1315"/>
      <c r="BI14" s="382"/>
      <c r="BJ14" s="1337"/>
      <c r="BK14" s="1337"/>
      <c r="BL14" s="1338"/>
      <c r="BM14" s="433"/>
      <c r="BN14" s="403"/>
      <c r="BO14" s="1277"/>
      <c r="BP14" s="1322"/>
      <c r="BQ14" s="1283"/>
      <c r="BR14" s="1344"/>
      <c r="BS14" s="1343"/>
      <c r="BT14" s="1376"/>
      <c r="BU14" s="333"/>
      <c r="BV14" s="438"/>
      <c r="BW14" s="1300"/>
      <c r="BX14" s="1301"/>
      <c r="BY14" s="1301"/>
      <c r="BZ14" s="1280"/>
      <c r="CA14" s="1280"/>
      <c r="CB14" s="1375"/>
      <c r="CC14" s="439"/>
      <c r="CD14" s="1348"/>
      <c r="CE14" s="1351"/>
      <c r="CF14" s="1351"/>
      <c r="CG14" s="1366"/>
      <c r="CH14" s="1366"/>
      <c r="CI14" s="1369"/>
      <c r="CK14" s="369">
        <v>0.41666666666666669</v>
      </c>
      <c r="CL14" s="1306"/>
      <c r="CN14" s="909"/>
      <c r="CO14" s="1348"/>
      <c r="CP14" s="1351"/>
      <c r="CQ14" s="1351"/>
      <c r="CR14" s="1354"/>
      <c r="CS14" s="1354"/>
      <c r="CT14" s="1357"/>
      <c r="CU14" s="327"/>
      <c r="CV14" s="811">
        <v>0.41666666666666669</v>
      </c>
      <c r="CW14" s="1303"/>
      <c r="CX14" s="327"/>
      <c r="CY14" s="327"/>
      <c r="CZ14" s="327"/>
      <c r="DA14" s="327"/>
      <c r="DB14" s="327"/>
    </row>
    <row r="15" spans="1:106" s="336" customFormat="1" ht="14.25" customHeight="1" thickBot="1" x14ac:dyDescent="0.25">
      <c r="A15" s="264" t="s">
        <v>675</v>
      </c>
      <c r="B15" s="606">
        <v>4</v>
      </c>
      <c r="C15" s="264" t="s">
        <v>794</v>
      </c>
      <c r="D15" s="354">
        <v>1.5</v>
      </c>
      <c r="E15" s="334"/>
      <c r="F15" s="606">
        <v>45</v>
      </c>
      <c r="G15" s="264">
        <v>6</v>
      </c>
      <c r="H15" s="607" t="s">
        <v>677</v>
      </c>
      <c r="I15" s="336" t="s">
        <v>678</v>
      </c>
      <c r="J15" s="336" t="s">
        <v>679</v>
      </c>
      <c r="K15" s="336" t="s">
        <v>680</v>
      </c>
      <c r="L15" s="608"/>
      <c r="M15" s="369">
        <v>0.42708333333333331</v>
      </c>
      <c r="N15" s="1319"/>
      <c r="O15" s="1138"/>
      <c r="P15" s="1138"/>
      <c r="Q15" s="1321"/>
      <c r="R15" s="1321"/>
      <c r="S15" s="1336"/>
      <c r="T15" s="332">
        <v>0.42708333333333331</v>
      </c>
      <c r="X15" s="357"/>
      <c r="AB15" s="753"/>
      <c r="AC15" s="348"/>
      <c r="AD15" s="1323"/>
      <c r="AE15" s="1289"/>
      <c r="AF15" s="1289"/>
      <c r="AG15" s="1289"/>
      <c r="AH15" s="1288"/>
      <c r="AI15" s="1285"/>
      <c r="AJ15" s="1311"/>
      <c r="AK15" s="887"/>
      <c r="AL15" s="768">
        <v>0.42708333333333331</v>
      </c>
      <c r="AM15" s="425"/>
      <c r="AN15" s="1314"/>
      <c r="AO15" s="1315"/>
      <c r="AP15" s="1315"/>
      <c r="AQ15" s="382"/>
      <c r="AR15" s="1337"/>
      <c r="AS15" s="1337"/>
      <c r="AT15" s="1338"/>
      <c r="AV15" s="387"/>
      <c r="AW15" s="1318"/>
      <c r="AX15" s="1224"/>
      <c r="AY15" s="1224"/>
      <c r="AZ15" s="1257"/>
      <c r="BA15" s="1257"/>
      <c r="BB15" s="1257"/>
      <c r="BC15" s="757"/>
      <c r="BD15" s="332">
        <v>0.42708333333333331</v>
      </c>
      <c r="BE15" s="382"/>
      <c r="BF15" s="1314"/>
      <c r="BG15" s="1315"/>
      <c r="BH15" s="1315"/>
      <c r="BI15" s="382"/>
      <c r="BJ15" s="1337"/>
      <c r="BK15" s="1337"/>
      <c r="BL15" s="1338"/>
      <c r="BM15" s="433"/>
      <c r="BN15" s="403"/>
      <c r="BO15" s="1277"/>
      <c r="BP15" s="1322"/>
      <c r="BQ15" s="1283"/>
      <c r="BR15" s="1344"/>
      <c r="BS15" s="1343"/>
      <c r="BT15" s="1376"/>
      <c r="BU15" s="377"/>
      <c r="BV15" s="438"/>
      <c r="BW15" s="1300"/>
      <c r="BX15" s="1301"/>
      <c r="BY15" s="1301"/>
      <c r="BZ15" s="1280"/>
      <c r="CA15" s="1280"/>
      <c r="CB15" s="1375"/>
      <c r="CC15" s="439"/>
      <c r="CD15" s="1348"/>
      <c r="CE15" s="1351"/>
      <c r="CF15" s="1351"/>
      <c r="CG15" s="1366"/>
      <c r="CH15" s="1366"/>
      <c r="CI15" s="1369"/>
      <c r="CK15" s="369">
        <v>0.42708333333333331</v>
      </c>
      <c r="CL15" s="1306"/>
      <c r="CN15" s="909"/>
      <c r="CO15" s="1348"/>
      <c r="CP15" s="1351"/>
      <c r="CQ15" s="1351"/>
      <c r="CR15" s="1354"/>
      <c r="CS15" s="1354"/>
      <c r="CT15" s="1357"/>
      <c r="CU15" s="327"/>
      <c r="CV15" s="811">
        <v>0.42708333333333331</v>
      </c>
      <c r="CW15" s="1303"/>
      <c r="CX15" s="327"/>
      <c r="CY15" s="327"/>
      <c r="CZ15" s="327"/>
      <c r="DA15" s="327"/>
      <c r="DB15" s="327"/>
    </row>
    <row r="16" spans="1:106" s="336" customFormat="1" ht="14.25" customHeight="1" thickBot="1" x14ac:dyDescent="0.25">
      <c r="A16" s="264" t="s">
        <v>675</v>
      </c>
      <c r="B16" s="606">
        <v>4</v>
      </c>
      <c r="C16" s="264" t="s">
        <v>796</v>
      </c>
      <c r="D16" s="334"/>
      <c r="E16" s="334"/>
      <c r="F16" s="606">
        <v>45</v>
      </c>
      <c r="G16" s="264"/>
      <c r="H16" s="336" t="s">
        <v>797</v>
      </c>
      <c r="I16" s="336" t="s">
        <v>678</v>
      </c>
      <c r="J16" s="336" t="s">
        <v>679</v>
      </c>
      <c r="K16" s="336" t="s">
        <v>798</v>
      </c>
      <c r="L16" s="608"/>
      <c r="M16" s="369">
        <v>0.4375</v>
      </c>
      <c r="N16" s="1319"/>
      <c r="O16" s="1138"/>
      <c r="P16" s="1138"/>
      <c r="Q16" s="1321"/>
      <c r="R16" s="1321"/>
      <c r="S16" s="1336"/>
      <c r="T16" s="332">
        <v>0.4375</v>
      </c>
      <c r="X16" s="357"/>
      <c r="Y16" s="1055" t="s">
        <v>804</v>
      </c>
      <c r="Z16" s="1055" t="s">
        <v>805</v>
      </c>
      <c r="AA16" s="1055" t="s">
        <v>806</v>
      </c>
      <c r="AB16" s="753"/>
      <c r="AC16" s="1151" t="s">
        <v>803</v>
      </c>
      <c r="AD16" s="1323"/>
      <c r="AE16" s="1289"/>
      <c r="AF16" s="1289"/>
      <c r="AG16" s="1289"/>
      <c r="AH16" s="1288"/>
      <c r="AI16" s="1285"/>
      <c r="AJ16" s="1311"/>
      <c r="AK16" s="887"/>
      <c r="AL16" s="768">
        <v>0.4375</v>
      </c>
      <c r="AM16" s="425"/>
      <c r="AN16" s="1314"/>
      <c r="AO16" s="1315"/>
      <c r="AP16" s="1315"/>
      <c r="AQ16" s="382"/>
      <c r="AR16" s="1337"/>
      <c r="AS16" s="1337"/>
      <c r="AT16" s="1338"/>
      <c r="AV16" s="1317" t="s">
        <v>803</v>
      </c>
      <c r="AW16" s="1318"/>
      <c r="AX16" s="1224"/>
      <c r="AY16" s="1224"/>
      <c r="AZ16" s="1257"/>
      <c r="BA16" s="1257"/>
      <c r="BB16" s="1257"/>
      <c r="BC16" s="757"/>
      <c r="BD16" s="332">
        <v>0.4375</v>
      </c>
      <c r="BE16" s="382"/>
      <c r="BF16" s="1314"/>
      <c r="BG16" s="1315"/>
      <c r="BH16" s="1315"/>
      <c r="BI16" s="382"/>
      <c r="BJ16" s="1337"/>
      <c r="BK16" s="1337"/>
      <c r="BL16" s="1338"/>
      <c r="BM16" s="433"/>
      <c r="BN16" s="1219" t="s">
        <v>803</v>
      </c>
      <c r="BO16" s="1277"/>
      <c r="BP16" s="1322"/>
      <c r="BQ16" s="1283"/>
      <c r="BR16" s="1344"/>
      <c r="BS16" s="1343"/>
      <c r="BT16" s="1376"/>
      <c r="BU16" s="357"/>
      <c r="BV16" s="438"/>
      <c r="BW16" s="1300"/>
      <c r="BX16" s="1301"/>
      <c r="BY16" s="1301"/>
      <c r="BZ16" s="1280"/>
      <c r="CA16" s="1280"/>
      <c r="CB16" s="1375"/>
      <c r="CC16" s="439"/>
      <c r="CD16" s="1348"/>
      <c r="CE16" s="1351"/>
      <c r="CF16" s="1351"/>
      <c r="CG16" s="1366"/>
      <c r="CH16" s="1366"/>
      <c r="CI16" s="1369"/>
      <c r="CK16" s="369">
        <v>0.4375</v>
      </c>
      <c r="CL16" s="1306"/>
      <c r="CN16" s="909"/>
      <c r="CO16" s="1348"/>
      <c r="CP16" s="1351"/>
      <c r="CQ16" s="1351"/>
      <c r="CR16" s="1354"/>
      <c r="CS16" s="1354"/>
      <c r="CT16" s="1357"/>
      <c r="CU16" s="327"/>
      <c r="CV16" s="811">
        <v>0.4375</v>
      </c>
      <c r="CW16" s="1303"/>
      <c r="CX16" s="327"/>
      <c r="CY16" s="327"/>
      <c r="CZ16" s="327"/>
      <c r="DA16" s="327"/>
      <c r="DB16" s="327"/>
    </row>
    <row r="17" spans="1:106" s="336" customFormat="1" ht="14.25" customHeight="1" thickBot="1" x14ac:dyDescent="0.25">
      <c r="A17" s="264" t="s">
        <v>675</v>
      </c>
      <c r="B17" s="606">
        <v>4</v>
      </c>
      <c r="C17" s="264" t="s">
        <v>810</v>
      </c>
      <c r="D17" s="354">
        <v>1.5</v>
      </c>
      <c r="E17" s="334"/>
      <c r="F17" s="606">
        <v>45</v>
      </c>
      <c r="G17" s="264">
        <v>6</v>
      </c>
      <c r="H17" s="336" t="s">
        <v>811</v>
      </c>
      <c r="I17" s="336" t="s">
        <v>812</v>
      </c>
      <c r="J17" s="336" t="s">
        <v>679</v>
      </c>
      <c r="K17" s="336" t="s">
        <v>680</v>
      </c>
      <c r="L17" s="608"/>
      <c r="M17" s="369">
        <v>0.44791666666666669</v>
      </c>
      <c r="N17" s="1319"/>
      <c r="O17" s="1138"/>
      <c r="P17" s="1138"/>
      <c r="Q17" s="1321"/>
      <c r="R17" s="1321"/>
      <c r="S17" s="1336"/>
      <c r="T17" s="332">
        <v>0.44791666666666669</v>
      </c>
      <c r="U17" s="1058" t="s">
        <v>813</v>
      </c>
      <c r="V17" s="1058" t="s">
        <v>814</v>
      </c>
      <c r="W17" s="1058" t="s">
        <v>815</v>
      </c>
      <c r="X17" s="357"/>
      <c r="Y17" s="1056"/>
      <c r="Z17" s="1056"/>
      <c r="AA17" s="1056"/>
      <c r="AB17" s="753"/>
      <c r="AC17" s="1151"/>
      <c r="AD17" s="1323"/>
      <c r="AE17" s="1289"/>
      <c r="AF17" s="1289"/>
      <c r="AG17" s="1289"/>
      <c r="AH17" s="1288"/>
      <c r="AI17" s="1285"/>
      <c r="AJ17" s="1311"/>
      <c r="AK17" s="887"/>
      <c r="AL17" s="768">
        <v>0.44791666666666669</v>
      </c>
      <c r="AM17" s="425"/>
      <c r="AN17" s="1314"/>
      <c r="AO17" s="1315"/>
      <c r="AP17" s="1315"/>
      <c r="AQ17" s="382"/>
      <c r="AR17" s="412"/>
      <c r="AS17" s="412"/>
      <c r="AT17" s="412"/>
      <c r="AV17" s="1317"/>
      <c r="AW17" s="1318"/>
      <c r="AX17" s="1224"/>
      <c r="AY17" s="1224"/>
      <c r="AZ17" s="334"/>
      <c r="BA17" s="334"/>
      <c r="BB17" s="334"/>
      <c r="BC17" s="757"/>
      <c r="BD17" s="332">
        <v>0.44791666666666669</v>
      </c>
      <c r="BE17" s="382"/>
      <c r="BF17" s="1314"/>
      <c r="BG17" s="1315"/>
      <c r="BH17" s="1315"/>
      <c r="BI17" s="382"/>
      <c r="BJ17" s="412"/>
      <c r="BK17" s="412"/>
      <c r="BL17" s="412"/>
      <c r="BM17" s="433"/>
      <c r="BN17" s="1219"/>
      <c r="BO17" s="1277"/>
      <c r="BP17" s="1322"/>
      <c r="BQ17" s="1283"/>
      <c r="BR17" s="1344"/>
      <c r="BS17" s="1343"/>
      <c r="BT17" s="1376"/>
      <c r="BU17" s="357"/>
      <c r="BV17" s="438"/>
      <c r="BW17" s="1300"/>
      <c r="BX17" s="1301"/>
      <c r="BY17" s="1301"/>
      <c r="BZ17" s="1280"/>
      <c r="CA17" s="1280"/>
      <c r="CB17" s="1375"/>
      <c r="CC17" s="439"/>
      <c r="CD17" s="1348"/>
      <c r="CE17" s="1351"/>
      <c r="CF17" s="1351"/>
      <c r="CG17" s="1366"/>
      <c r="CH17" s="1366"/>
      <c r="CI17" s="1369"/>
      <c r="CK17" s="369">
        <v>0.44791666666666669</v>
      </c>
      <c r="CL17" s="1306"/>
      <c r="CN17" s="909"/>
      <c r="CO17" s="1348"/>
      <c r="CP17" s="1351"/>
      <c r="CQ17" s="1351"/>
      <c r="CR17" s="1354"/>
      <c r="CS17" s="1354"/>
      <c r="CT17" s="1357"/>
      <c r="CU17" s="327"/>
      <c r="CV17" s="811">
        <v>0.44791666666666669</v>
      </c>
      <c r="CW17" s="1304"/>
      <c r="CX17" s="327"/>
      <c r="CY17" s="327"/>
      <c r="CZ17" s="327"/>
      <c r="DA17" s="327"/>
      <c r="DB17" s="327"/>
    </row>
    <row r="18" spans="1:106" s="336" customFormat="1" ht="14.25" customHeight="1" thickBot="1" x14ac:dyDescent="0.25">
      <c r="A18" s="264" t="s">
        <v>675</v>
      </c>
      <c r="B18" s="606">
        <v>4</v>
      </c>
      <c r="C18" s="264" t="s">
        <v>816</v>
      </c>
      <c r="D18" s="334"/>
      <c r="E18" s="334"/>
      <c r="F18" s="606">
        <v>45</v>
      </c>
      <c r="G18" s="264"/>
      <c r="H18" s="336" t="s">
        <v>797</v>
      </c>
      <c r="I18" s="336" t="s">
        <v>678</v>
      </c>
      <c r="J18" s="336" t="s">
        <v>679</v>
      </c>
      <c r="K18" s="336" t="s">
        <v>798</v>
      </c>
      <c r="L18" s="608"/>
      <c r="M18" s="369">
        <v>0.45833333333333331</v>
      </c>
      <c r="N18" s="1319"/>
      <c r="O18" s="1138"/>
      <c r="P18" s="1138"/>
      <c r="Q18" s="1321"/>
      <c r="R18" s="1321"/>
      <c r="S18" s="1336"/>
      <c r="T18" s="332">
        <v>0.45833333333333331</v>
      </c>
      <c r="U18" s="1059"/>
      <c r="V18" s="1059"/>
      <c r="W18" s="1059"/>
      <c r="X18" s="357"/>
      <c r="Y18" s="1056"/>
      <c r="Z18" s="1056"/>
      <c r="AA18" s="1056"/>
      <c r="AB18" s="753"/>
      <c r="AC18" s="1151"/>
      <c r="AD18" s="744"/>
      <c r="AE18" s="334"/>
      <c r="AF18" s="334"/>
      <c r="AG18" s="353"/>
      <c r="AH18" s="353"/>
      <c r="AI18" s="353"/>
      <c r="AJ18" s="364"/>
      <c r="AK18" s="764"/>
      <c r="AL18" s="768">
        <v>0.45833333333333331</v>
      </c>
      <c r="AM18" s="425"/>
      <c r="AN18" s="382"/>
      <c r="AO18" s="382"/>
      <c r="AP18" s="339"/>
      <c r="AQ18" s="382"/>
      <c r="AR18" s="412"/>
      <c r="AS18" s="412"/>
      <c r="AT18" s="412"/>
      <c r="AV18" s="1317"/>
      <c r="AW18" s="744"/>
      <c r="AX18" s="334"/>
      <c r="AY18" s="334"/>
      <c r="AZ18" s="334"/>
      <c r="BA18" s="334"/>
      <c r="BB18" s="334"/>
      <c r="BC18" s="757"/>
      <c r="BD18" s="332">
        <v>0.45833333333333331</v>
      </c>
      <c r="BE18" s="382"/>
      <c r="BF18" s="382"/>
      <c r="BG18" s="382"/>
      <c r="BH18" s="339"/>
      <c r="BI18" s="382"/>
      <c r="BJ18" s="412"/>
      <c r="BK18" s="412"/>
      <c r="BL18" s="412"/>
      <c r="BM18" s="433"/>
      <c r="BN18" s="1219"/>
      <c r="BU18" s="357"/>
      <c r="BV18" s="438"/>
      <c r="BW18" s="1300"/>
      <c r="BX18" s="1301"/>
      <c r="BY18" s="1301"/>
      <c r="BZ18" s="1280"/>
      <c r="CA18" s="1280"/>
      <c r="CB18" s="1375"/>
      <c r="CC18" s="439"/>
      <c r="CD18" s="1348"/>
      <c r="CE18" s="1351"/>
      <c r="CF18" s="1351"/>
      <c r="CG18" s="1366"/>
      <c r="CH18" s="1366"/>
      <c r="CI18" s="1369"/>
      <c r="CK18" s="369">
        <v>0.45833333333333331</v>
      </c>
      <c r="CL18" s="1306"/>
      <c r="CN18" s="909"/>
      <c r="CO18" s="1348"/>
      <c r="CP18" s="1351"/>
      <c r="CQ18" s="1351"/>
      <c r="CR18" s="1354"/>
      <c r="CS18" s="1354"/>
      <c r="CT18" s="1357"/>
      <c r="CU18" s="327"/>
      <c r="CV18" s="811">
        <v>0.45833333333333331</v>
      </c>
      <c r="CW18" s="757"/>
      <c r="CX18" s="327"/>
      <c r="CY18" s="327"/>
      <c r="CZ18" s="327"/>
      <c r="DA18" s="327"/>
      <c r="DB18" s="327"/>
    </row>
    <row r="19" spans="1:106" s="336" customFormat="1" ht="14.25" customHeight="1" thickBot="1" x14ac:dyDescent="0.25">
      <c r="A19" s="264" t="s">
        <v>675</v>
      </c>
      <c r="B19" s="606">
        <v>6</v>
      </c>
      <c r="C19" s="264" t="s">
        <v>817</v>
      </c>
      <c r="D19" s="334"/>
      <c r="E19" s="334"/>
      <c r="F19" s="606">
        <v>48</v>
      </c>
      <c r="G19" s="264"/>
      <c r="H19" s="607" t="s">
        <v>677</v>
      </c>
      <c r="I19" s="336" t="s">
        <v>678</v>
      </c>
      <c r="J19" s="336" t="s">
        <v>679</v>
      </c>
      <c r="K19" s="336" t="s">
        <v>680</v>
      </c>
      <c r="L19" s="608"/>
      <c r="M19" s="369">
        <v>0.46875</v>
      </c>
      <c r="N19" s="1319"/>
      <c r="O19" s="1138"/>
      <c r="P19" s="1138"/>
      <c r="Q19" s="1321"/>
      <c r="R19" s="1321"/>
      <c r="S19" s="1336"/>
      <c r="T19" s="332">
        <v>0.46875</v>
      </c>
      <c r="U19" s="1059"/>
      <c r="V19" s="1059"/>
      <c r="W19" s="1059"/>
      <c r="X19" s="357"/>
      <c r="Y19" s="1056"/>
      <c r="Z19" s="1056"/>
      <c r="AA19" s="1056"/>
      <c r="AB19" s="753"/>
      <c r="AC19" s="348"/>
      <c r="AD19" s="744"/>
      <c r="AE19" s="334"/>
      <c r="AF19" s="334"/>
      <c r="AG19" s="353"/>
      <c r="AH19" s="353"/>
      <c r="AI19" s="353"/>
      <c r="AJ19" s="364"/>
      <c r="AK19" s="764"/>
      <c r="AL19" s="768">
        <v>0.46875</v>
      </c>
      <c r="AM19" s="425"/>
      <c r="AN19" s="382"/>
      <c r="AO19" s="382"/>
      <c r="AP19" s="339"/>
      <c r="AQ19" s="339"/>
      <c r="AR19" s="1314" t="s">
        <v>1002</v>
      </c>
      <c r="AS19" s="1315" t="s">
        <v>1003</v>
      </c>
      <c r="AT19" s="1342" t="s">
        <v>1004</v>
      </c>
      <c r="AV19" s="387"/>
      <c r="AW19" s="744"/>
      <c r="AX19" s="334"/>
      <c r="AY19" s="334"/>
      <c r="AZ19" s="350"/>
      <c r="BA19" s="334"/>
      <c r="BB19" s="489"/>
      <c r="BC19" s="757"/>
      <c r="BD19" s="739">
        <v>0.46875</v>
      </c>
      <c r="BE19" s="747"/>
      <c r="BF19" s="747"/>
      <c r="BG19" s="747"/>
      <c r="BH19" s="748"/>
      <c r="BI19" s="748"/>
      <c r="BJ19" s="1339" t="s">
        <v>999</v>
      </c>
      <c r="BK19" s="1340" t="s">
        <v>1000</v>
      </c>
      <c r="BL19" s="1341" t="s">
        <v>1001</v>
      </c>
      <c r="BM19" s="749"/>
      <c r="BN19" s="386"/>
      <c r="BU19" s="357"/>
      <c r="BV19" s="438"/>
      <c r="BW19" s="1300"/>
      <c r="BX19" s="1301"/>
      <c r="BY19" s="1301"/>
      <c r="BZ19" s="1280"/>
      <c r="CA19" s="1280"/>
      <c r="CB19" s="1375"/>
      <c r="CC19" s="439"/>
      <c r="CD19" s="1348"/>
      <c r="CE19" s="1351"/>
      <c r="CF19" s="1351"/>
      <c r="CG19" s="1366"/>
      <c r="CH19" s="1366"/>
      <c r="CI19" s="1369"/>
      <c r="CK19" s="369">
        <v>0.46875</v>
      </c>
      <c r="CL19" s="1306"/>
      <c r="CN19" s="909"/>
      <c r="CO19" s="1348"/>
      <c r="CP19" s="1351"/>
      <c r="CQ19" s="1351"/>
      <c r="CR19" s="1354"/>
      <c r="CS19" s="1354"/>
      <c r="CT19" s="1357"/>
      <c r="CU19" s="327"/>
      <c r="CV19" s="811">
        <v>0.46875</v>
      </c>
      <c r="CW19" s="757"/>
      <c r="CX19" s="327"/>
      <c r="CY19" s="327"/>
      <c r="CZ19" s="327"/>
      <c r="DA19" s="327"/>
      <c r="DB19" s="327"/>
    </row>
    <row r="20" spans="1:106" s="336" customFormat="1" ht="14.25" customHeight="1" x14ac:dyDescent="0.2">
      <c r="A20" s="264" t="s">
        <v>675</v>
      </c>
      <c r="B20" s="606">
        <v>6</v>
      </c>
      <c r="C20" s="264" t="s">
        <v>821</v>
      </c>
      <c r="D20" s="334">
        <v>1.5</v>
      </c>
      <c r="E20" s="334"/>
      <c r="F20" s="606">
        <v>48</v>
      </c>
      <c r="G20" s="264">
        <v>6</v>
      </c>
      <c r="H20" s="336" t="s">
        <v>772</v>
      </c>
      <c r="I20" s="336" t="s">
        <v>773</v>
      </c>
      <c r="J20" s="336" t="s">
        <v>679</v>
      </c>
      <c r="K20" s="336" t="s">
        <v>774</v>
      </c>
      <c r="L20" s="608"/>
      <c r="M20" s="369">
        <v>0.47916666666666669</v>
      </c>
      <c r="N20" s="744"/>
      <c r="O20" s="389"/>
      <c r="P20" s="334"/>
      <c r="Q20" s="353"/>
      <c r="R20" s="353"/>
      <c r="S20" s="766"/>
      <c r="T20" s="332">
        <v>0.47916666666666669</v>
      </c>
      <c r="U20" s="1059"/>
      <c r="V20" s="1059"/>
      <c r="W20" s="1059"/>
      <c r="X20" s="357"/>
      <c r="Y20" s="1056"/>
      <c r="Z20" s="1056"/>
      <c r="AA20" s="1056"/>
      <c r="AB20" s="753"/>
      <c r="AC20" s="348"/>
      <c r="AD20" s="1287" t="s">
        <v>924</v>
      </c>
      <c r="AE20" s="1288" t="s">
        <v>925</v>
      </c>
      <c r="AF20" s="1288" t="s">
        <v>926</v>
      </c>
      <c r="AG20" s="1288" t="s">
        <v>963</v>
      </c>
      <c r="AH20" s="1289" t="s">
        <v>1031</v>
      </c>
      <c r="AI20" s="1286" t="s">
        <v>1032</v>
      </c>
      <c r="AJ20" s="1290" t="s">
        <v>1033</v>
      </c>
      <c r="AK20" s="887"/>
      <c r="AL20" s="768">
        <v>0.47916666666666669</v>
      </c>
      <c r="AM20" s="425"/>
      <c r="AN20" s="1162" t="s">
        <v>1034</v>
      </c>
      <c r="AO20" s="1162" t="s">
        <v>1035</v>
      </c>
      <c r="AP20" s="1162" t="s">
        <v>1036</v>
      </c>
      <c r="AQ20" s="339"/>
      <c r="AR20" s="1314"/>
      <c r="AS20" s="1315"/>
      <c r="AT20" s="1342"/>
      <c r="AV20" s="387"/>
      <c r="AW20" s="744"/>
      <c r="AX20" s="334"/>
      <c r="AY20" s="334"/>
      <c r="AZ20" s="1224" t="s">
        <v>791</v>
      </c>
      <c r="BA20" s="1224" t="s">
        <v>792</v>
      </c>
      <c r="BB20" s="1224" t="s">
        <v>793</v>
      </c>
      <c r="BC20" s="757"/>
      <c r="BD20" s="332">
        <v>0.47916666666666669</v>
      </c>
      <c r="BE20" s="348"/>
      <c r="BF20" s="1162" t="s">
        <v>1037</v>
      </c>
      <c r="BG20" s="1162" t="s">
        <v>1038</v>
      </c>
      <c r="BH20" s="1162" t="s">
        <v>1039</v>
      </c>
      <c r="BI20" s="354"/>
      <c r="BJ20" s="1314"/>
      <c r="BK20" s="1315"/>
      <c r="BL20" s="1342"/>
      <c r="BM20" s="750"/>
      <c r="BN20" s="386"/>
      <c r="BO20" s="1344" t="s">
        <v>830</v>
      </c>
      <c r="BP20" s="1343" t="s">
        <v>831</v>
      </c>
      <c r="BQ20" s="1343" t="s">
        <v>832</v>
      </c>
      <c r="BR20" s="1322" t="s">
        <v>1040</v>
      </c>
      <c r="BS20" s="1322" t="s">
        <v>1041</v>
      </c>
      <c r="BT20" s="1283" t="s">
        <v>1042</v>
      </c>
      <c r="BU20" s="357"/>
      <c r="BV20" s="438"/>
      <c r="BW20" s="1300"/>
      <c r="BX20" s="1301"/>
      <c r="BY20" s="1301"/>
      <c r="BZ20" s="1280"/>
      <c r="CA20" s="1280"/>
      <c r="CB20" s="1375"/>
      <c r="CC20" s="1325" t="s">
        <v>769</v>
      </c>
      <c r="CD20" s="1348"/>
      <c r="CE20" s="1351"/>
      <c r="CF20" s="1351"/>
      <c r="CG20" s="1366"/>
      <c r="CH20" s="1366"/>
      <c r="CI20" s="1369"/>
      <c r="CK20" s="369">
        <v>0.47916666666666669</v>
      </c>
      <c r="CL20" s="1306"/>
      <c r="CN20" s="1372" t="s">
        <v>769</v>
      </c>
      <c r="CO20" s="1348"/>
      <c r="CP20" s="1351"/>
      <c r="CQ20" s="1351"/>
      <c r="CR20" s="1354"/>
      <c r="CS20" s="1354"/>
      <c r="CT20" s="1357"/>
      <c r="CU20" s="327"/>
      <c r="CV20" s="811">
        <v>0.47916666666666669</v>
      </c>
      <c r="CW20" s="1291" t="s">
        <v>1043</v>
      </c>
      <c r="CX20" s="327"/>
      <c r="CY20" s="327"/>
      <c r="CZ20" s="327"/>
      <c r="DA20" s="327"/>
      <c r="DB20" s="327"/>
    </row>
    <row r="21" spans="1:106" s="336" customFormat="1" ht="14.25" customHeight="1" thickBot="1" x14ac:dyDescent="0.25">
      <c r="A21" s="264" t="s">
        <v>836</v>
      </c>
      <c r="B21" s="334">
        <v>2</v>
      </c>
      <c r="C21" s="264" t="s">
        <v>22</v>
      </c>
      <c r="D21" s="334"/>
      <c r="E21" s="334"/>
      <c r="F21" s="334">
        <v>16</v>
      </c>
      <c r="G21" s="264"/>
      <c r="H21" s="607" t="s">
        <v>696</v>
      </c>
      <c r="I21" s="336" t="s">
        <v>678</v>
      </c>
      <c r="J21" s="336" t="s">
        <v>697</v>
      </c>
      <c r="K21" s="336" t="s">
        <v>680</v>
      </c>
      <c r="L21" s="608"/>
      <c r="M21" s="369">
        <v>0.48958333333333331</v>
      </c>
      <c r="N21" s="744"/>
      <c r="O21" s="389"/>
      <c r="P21" s="334"/>
      <c r="Q21" s="353"/>
      <c r="R21" s="353"/>
      <c r="S21" s="766"/>
      <c r="T21" s="332">
        <v>0.48958333333333331</v>
      </c>
      <c r="U21" s="1059"/>
      <c r="V21" s="1059"/>
      <c r="W21" s="1059"/>
      <c r="X21" s="357"/>
      <c r="Y21" s="1056"/>
      <c r="Z21" s="1056"/>
      <c r="AA21" s="1056"/>
      <c r="AB21" s="753"/>
      <c r="AC21" s="354"/>
      <c r="AD21" s="1287"/>
      <c r="AE21" s="1288"/>
      <c r="AF21" s="1288"/>
      <c r="AG21" s="1288"/>
      <c r="AH21" s="1289"/>
      <c r="AI21" s="1286"/>
      <c r="AJ21" s="1290"/>
      <c r="AK21" s="887"/>
      <c r="AL21" s="768">
        <v>0.48958333333333331</v>
      </c>
      <c r="AM21" s="425"/>
      <c r="AN21" s="1162"/>
      <c r="AO21" s="1162"/>
      <c r="AP21" s="1162"/>
      <c r="AQ21" s="339"/>
      <c r="AR21" s="1314"/>
      <c r="AS21" s="1315"/>
      <c r="AT21" s="1342"/>
      <c r="AV21" s="362"/>
      <c r="AW21" s="1371" t="s">
        <v>736</v>
      </c>
      <c r="AX21" s="1265" t="s">
        <v>737</v>
      </c>
      <c r="AY21" s="1265" t="s">
        <v>738</v>
      </c>
      <c r="AZ21" s="1224"/>
      <c r="BA21" s="1224"/>
      <c r="BB21" s="1224"/>
      <c r="BC21" s="757"/>
      <c r="BD21" s="332">
        <v>0.48958333333333331</v>
      </c>
      <c r="BE21" s="348"/>
      <c r="BF21" s="1162"/>
      <c r="BG21" s="1162"/>
      <c r="BH21" s="1162"/>
      <c r="BI21" s="354"/>
      <c r="BJ21" s="1314"/>
      <c r="BK21" s="1315"/>
      <c r="BL21" s="1342"/>
      <c r="BM21" s="750"/>
      <c r="BN21" s="394"/>
      <c r="BO21" s="1344"/>
      <c r="BP21" s="1343"/>
      <c r="BQ21" s="1343"/>
      <c r="BR21" s="1322"/>
      <c r="BS21" s="1322"/>
      <c r="BT21" s="1283"/>
      <c r="BU21" s="357"/>
      <c r="BV21" s="438"/>
      <c r="BW21" s="894"/>
      <c r="BX21" s="334"/>
      <c r="BY21" s="334"/>
      <c r="BZ21" s="334"/>
      <c r="CA21" s="334"/>
      <c r="CB21" s="736"/>
      <c r="CC21" s="1325"/>
      <c r="CD21" s="1349"/>
      <c r="CE21" s="1352"/>
      <c r="CF21" s="1352"/>
      <c r="CG21" s="1367"/>
      <c r="CH21" s="1367"/>
      <c r="CI21" s="1370"/>
      <c r="CK21" s="332">
        <v>0.48958333333333331</v>
      </c>
      <c r="CL21" s="1307"/>
      <c r="CN21" s="1372"/>
      <c r="CO21" s="1349"/>
      <c r="CP21" s="1352"/>
      <c r="CQ21" s="1352"/>
      <c r="CR21" s="1355"/>
      <c r="CS21" s="1355"/>
      <c r="CT21" s="1358"/>
      <c r="CU21" s="327"/>
      <c r="CV21" s="811">
        <v>0.48958333333333331</v>
      </c>
      <c r="CW21" s="1292"/>
      <c r="CX21" s="327"/>
      <c r="CY21" s="327"/>
      <c r="CZ21" s="327"/>
      <c r="DA21" s="327"/>
      <c r="DB21" s="327"/>
    </row>
    <row r="22" spans="1:106" s="336" customFormat="1" ht="14.25" customHeight="1" x14ac:dyDescent="0.2">
      <c r="A22" s="264" t="s">
        <v>836</v>
      </c>
      <c r="B22" s="334">
        <v>2</v>
      </c>
      <c r="C22" s="264" t="s">
        <v>720</v>
      </c>
      <c r="D22" s="334"/>
      <c r="E22" s="334"/>
      <c r="F22" s="334">
        <v>16</v>
      </c>
      <c r="G22" s="264"/>
      <c r="H22" s="607" t="s">
        <v>677</v>
      </c>
      <c r="I22" s="336" t="s">
        <v>678</v>
      </c>
      <c r="J22" s="336" t="s">
        <v>679</v>
      </c>
      <c r="K22" s="336" t="s">
        <v>680</v>
      </c>
      <c r="L22" s="608"/>
      <c r="M22" s="369">
        <v>0.5</v>
      </c>
      <c r="N22" s="1320" t="s">
        <v>822</v>
      </c>
      <c r="O22" s="1321" t="s">
        <v>823</v>
      </c>
      <c r="P22" s="1321" t="s">
        <v>824</v>
      </c>
      <c r="Q22" s="1138" t="s">
        <v>802</v>
      </c>
      <c r="R22" s="1138" t="s">
        <v>825</v>
      </c>
      <c r="S22" s="1324" t="s">
        <v>826</v>
      </c>
      <c r="T22" s="332">
        <v>0.5</v>
      </c>
      <c r="U22" s="1059"/>
      <c r="V22" s="1059"/>
      <c r="W22" s="1059"/>
      <c r="X22" s="348"/>
      <c r="Y22" s="1056"/>
      <c r="Z22" s="1056"/>
      <c r="AA22" s="1056"/>
      <c r="AB22" s="753"/>
      <c r="AC22" s="354"/>
      <c r="AD22" s="1287"/>
      <c r="AE22" s="1288"/>
      <c r="AF22" s="1288"/>
      <c r="AG22" s="1288"/>
      <c r="AH22" s="1289"/>
      <c r="AI22" s="1286"/>
      <c r="AJ22" s="1290"/>
      <c r="AK22" s="887"/>
      <c r="AL22" s="768">
        <v>0.5</v>
      </c>
      <c r="AM22" s="425"/>
      <c r="AN22" s="1162"/>
      <c r="AO22" s="1162"/>
      <c r="AP22" s="1162"/>
      <c r="AQ22" s="339"/>
      <c r="AR22" s="1314"/>
      <c r="AS22" s="1315"/>
      <c r="AT22" s="1342"/>
      <c r="AV22" s="362"/>
      <c r="AW22" s="1371"/>
      <c r="AX22" s="1265"/>
      <c r="AY22" s="1265"/>
      <c r="AZ22" s="1224"/>
      <c r="BA22" s="1224"/>
      <c r="BB22" s="1224"/>
      <c r="BC22" s="757"/>
      <c r="BD22" s="332">
        <v>0.5</v>
      </c>
      <c r="BE22" s="348"/>
      <c r="BF22" s="1162"/>
      <c r="BG22" s="1162"/>
      <c r="BH22" s="1162"/>
      <c r="BI22" s="354"/>
      <c r="BJ22" s="1314"/>
      <c r="BK22" s="1315"/>
      <c r="BL22" s="1342"/>
      <c r="BM22" s="750"/>
      <c r="BN22" s="394"/>
      <c r="BO22" s="1344"/>
      <c r="BP22" s="1343"/>
      <c r="BQ22" s="1343"/>
      <c r="BR22" s="1322"/>
      <c r="BS22" s="1322"/>
      <c r="BT22" s="1283"/>
      <c r="BU22" s="333"/>
      <c r="BV22" s="1317" t="s">
        <v>1044</v>
      </c>
      <c r="BW22" s="894"/>
      <c r="BX22" s="334"/>
      <c r="BY22" s="334"/>
      <c r="BZ22" s="401"/>
      <c r="CA22" s="401"/>
      <c r="CB22" s="736"/>
      <c r="CC22" s="439"/>
      <c r="CD22" s="388"/>
      <c r="CE22" s="385"/>
      <c r="CF22" s="338"/>
      <c r="CG22" s="385"/>
      <c r="CH22" s="385"/>
      <c r="CI22" s="442"/>
      <c r="CK22" s="332">
        <v>0.5</v>
      </c>
      <c r="CL22" s="354"/>
      <c r="CN22" s="440"/>
      <c r="CO22" s="1359" t="s">
        <v>871</v>
      </c>
      <c r="CP22" s="1360"/>
      <c r="CQ22" s="1361"/>
      <c r="CR22" s="331"/>
      <c r="CS22" s="331"/>
      <c r="CT22" s="900"/>
      <c r="CU22" s="327"/>
      <c r="CV22" s="811">
        <v>0.5</v>
      </c>
      <c r="CW22" s="1292"/>
      <c r="CX22" s="327"/>
      <c r="CY22" s="327"/>
      <c r="CZ22" s="327"/>
      <c r="DA22" s="327"/>
      <c r="DB22" s="327"/>
    </row>
    <row r="23" spans="1:106" s="336" customFormat="1" ht="14.25" customHeight="1" thickBot="1" x14ac:dyDescent="0.25">
      <c r="A23" s="264" t="s">
        <v>836</v>
      </c>
      <c r="B23" s="334">
        <v>3</v>
      </c>
      <c r="C23" s="264" t="s">
        <v>760</v>
      </c>
      <c r="D23" s="334">
        <v>3</v>
      </c>
      <c r="E23" s="334">
        <v>4.25</v>
      </c>
      <c r="F23" s="334">
        <v>15</v>
      </c>
      <c r="G23" s="264">
        <v>2</v>
      </c>
      <c r="H23" s="336" t="s">
        <v>761</v>
      </c>
      <c r="I23" s="336" t="s">
        <v>678</v>
      </c>
      <c r="J23" s="336" t="s">
        <v>679</v>
      </c>
      <c r="K23" s="336" t="s">
        <v>680</v>
      </c>
      <c r="L23" s="608"/>
      <c r="M23" s="369">
        <v>0.51041666666666663</v>
      </c>
      <c r="N23" s="1320"/>
      <c r="O23" s="1321"/>
      <c r="P23" s="1321"/>
      <c r="Q23" s="1138"/>
      <c r="R23" s="1138"/>
      <c r="S23" s="1324"/>
      <c r="T23" s="332">
        <v>0.51041666666666663</v>
      </c>
      <c r="U23" s="1059"/>
      <c r="V23" s="1059"/>
      <c r="W23" s="1059"/>
      <c r="X23" s="348"/>
      <c r="Y23" s="1057"/>
      <c r="Z23" s="1057"/>
      <c r="AA23" s="1057"/>
      <c r="AB23" s="753"/>
      <c r="AC23" s="354"/>
      <c r="AD23" s="1287"/>
      <c r="AE23" s="1288"/>
      <c r="AF23" s="1288"/>
      <c r="AG23" s="1288"/>
      <c r="AH23" s="1289"/>
      <c r="AI23" s="1286"/>
      <c r="AJ23" s="1290"/>
      <c r="AK23" s="887"/>
      <c r="AL23" s="768">
        <v>0.51041666666666663</v>
      </c>
      <c r="AM23" s="425"/>
      <c r="AN23" s="1162"/>
      <c r="AO23" s="1162"/>
      <c r="AP23" s="1162"/>
      <c r="AQ23" s="339"/>
      <c r="AR23" s="1314"/>
      <c r="AS23" s="1315"/>
      <c r="AT23" s="1342"/>
      <c r="AV23" s="362"/>
      <c r="AW23" s="1371"/>
      <c r="AX23" s="1265"/>
      <c r="AY23" s="1265"/>
      <c r="AZ23" s="1224"/>
      <c r="BA23" s="1224"/>
      <c r="BB23" s="1224"/>
      <c r="BC23" s="757"/>
      <c r="BD23" s="332">
        <v>0.51041666666666663</v>
      </c>
      <c r="BE23" s="348"/>
      <c r="BF23" s="1162"/>
      <c r="BG23" s="1162"/>
      <c r="BH23" s="1162"/>
      <c r="BI23" s="354"/>
      <c r="BJ23" s="1314"/>
      <c r="BK23" s="1315"/>
      <c r="BL23" s="1342"/>
      <c r="BM23" s="750"/>
      <c r="BN23" s="394"/>
      <c r="BO23" s="1344"/>
      <c r="BP23" s="1343"/>
      <c r="BQ23" s="1343"/>
      <c r="BR23" s="1322"/>
      <c r="BS23" s="1322"/>
      <c r="BT23" s="1283"/>
      <c r="BU23" s="333"/>
      <c r="BV23" s="1317"/>
      <c r="BW23" s="894"/>
      <c r="BX23" s="334"/>
      <c r="BY23" s="334"/>
      <c r="BZ23" s="334"/>
      <c r="CA23" s="334"/>
      <c r="CB23" s="736"/>
      <c r="CC23" s="439"/>
      <c r="CD23" s="388"/>
      <c r="CE23" s="385"/>
      <c r="CF23" s="338"/>
      <c r="CG23" s="385"/>
      <c r="CH23" s="385"/>
      <c r="CI23" s="443"/>
      <c r="CK23" s="369">
        <v>0.51041666666666663</v>
      </c>
      <c r="CL23" s="347"/>
      <c r="CN23" s="444"/>
      <c r="CO23" s="783"/>
      <c r="CP23" s="331"/>
      <c r="CQ23" s="345"/>
      <c r="CR23" s="331"/>
      <c r="CS23" s="331"/>
      <c r="CT23" s="900"/>
      <c r="CU23" s="327"/>
      <c r="CV23" s="811">
        <v>0.51041666666666663</v>
      </c>
      <c r="CW23" s="1293"/>
      <c r="CX23" s="327"/>
      <c r="CY23" s="327"/>
      <c r="CZ23" s="327"/>
      <c r="DA23" s="327"/>
      <c r="DB23" s="327"/>
    </row>
    <row r="24" spans="1:106" s="336" customFormat="1" ht="14.25" customHeight="1" thickBot="1" x14ac:dyDescent="0.25">
      <c r="A24" s="264" t="s">
        <v>836</v>
      </c>
      <c r="B24" s="334">
        <v>3</v>
      </c>
      <c r="C24" s="264" t="s">
        <v>768</v>
      </c>
      <c r="D24" s="334">
        <v>4.25</v>
      </c>
      <c r="E24" s="334"/>
      <c r="F24" s="334">
        <v>15</v>
      </c>
      <c r="G24" s="264">
        <v>2</v>
      </c>
      <c r="H24" s="607" t="s">
        <v>677</v>
      </c>
      <c r="I24" s="336" t="s">
        <v>678</v>
      </c>
      <c r="J24" s="336" t="s">
        <v>679</v>
      </c>
      <c r="K24" s="336" t="s">
        <v>680</v>
      </c>
      <c r="L24" s="608"/>
      <c r="M24" s="369">
        <v>0.52083333333333337</v>
      </c>
      <c r="N24" s="1320"/>
      <c r="O24" s="1321"/>
      <c r="P24" s="1321"/>
      <c r="Q24" s="1138"/>
      <c r="R24" s="1138"/>
      <c r="S24" s="1324"/>
      <c r="T24" s="332">
        <v>0.52083333333333337</v>
      </c>
      <c r="U24" s="1060"/>
      <c r="V24" s="1060"/>
      <c r="W24" s="1060"/>
      <c r="X24" s="348"/>
      <c r="AB24" s="753"/>
      <c r="AC24" s="354"/>
      <c r="AD24" s="1287"/>
      <c r="AE24" s="1288"/>
      <c r="AF24" s="1288"/>
      <c r="AG24" s="1288"/>
      <c r="AH24" s="1289"/>
      <c r="AI24" s="1286"/>
      <c r="AJ24" s="1290"/>
      <c r="AK24" s="887"/>
      <c r="AL24" s="768">
        <v>0.52083333333333337</v>
      </c>
      <c r="AM24" s="425"/>
      <c r="AN24" s="1162"/>
      <c r="AO24" s="1162"/>
      <c r="AP24" s="1162"/>
      <c r="AQ24" s="339"/>
      <c r="AR24" s="1314"/>
      <c r="AS24" s="1315"/>
      <c r="AT24" s="1342"/>
      <c r="AV24" s="362"/>
      <c r="AW24" s="1371"/>
      <c r="AX24" s="1265"/>
      <c r="AY24" s="1265"/>
      <c r="AZ24" s="1224"/>
      <c r="BA24" s="1224"/>
      <c r="BB24" s="1224"/>
      <c r="BC24" s="757"/>
      <c r="BD24" s="332">
        <v>0.52083333333333337</v>
      </c>
      <c r="BE24" s="348"/>
      <c r="BF24" s="1162"/>
      <c r="BG24" s="1162"/>
      <c r="BH24" s="1162"/>
      <c r="BI24" s="354"/>
      <c r="BJ24" s="1314"/>
      <c r="BK24" s="1315"/>
      <c r="BL24" s="1342"/>
      <c r="BM24" s="750"/>
      <c r="BN24" s="394"/>
      <c r="BO24" s="1344"/>
      <c r="BP24" s="1343"/>
      <c r="BQ24" s="1343"/>
      <c r="BR24" s="1322"/>
      <c r="BS24" s="1322"/>
      <c r="BT24" s="1283"/>
      <c r="BU24" s="357"/>
      <c r="BV24" s="1317"/>
      <c r="BW24" s="1382" t="s">
        <v>749</v>
      </c>
      <c r="BX24" s="1280" t="s">
        <v>750</v>
      </c>
      <c r="BY24" s="1280" t="s">
        <v>751</v>
      </c>
      <c r="BZ24" s="1301" t="s">
        <v>1045</v>
      </c>
      <c r="CA24" s="1301" t="s">
        <v>1046</v>
      </c>
      <c r="CB24" s="1345" t="s">
        <v>1047</v>
      </c>
      <c r="CC24" s="439"/>
      <c r="CD24" s="388"/>
      <c r="CE24" s="385"/>
      <c r="CF24" s="338"/>
      <c r="CG24" s="385"/>
      <c r="CH24" s="385"/>
      <c r="CI24" s="443"/>
      <c r="CK24" s="369">
        <v>0.52083333333333337</v>
      </c>
      <c r="CL24" s="347"/>
      <c r="CN24" s="444"/>
      <c r="CO24" s="783"/>
      <c r="CP24" s="331"/>
      <c r="CQ24" s="451"/>
      <c r="CR24" s="331"/>
      <c r="CS24" s="331"/>
      <c r="CT24" s="901"/>
      <c r="CU24" s="741"/>
      <c r="CV24" s="895">
        <v>0.52083333333333337</v>
      </c>
      <c r="CW24" s="735"/>
      <c r="CX24" s="327"/>
      <c r="CY24" s="327"/>
      <c r="CZ24" s="327"/>
      <c r="DA24" s="327"/>
      <c r="DB24" s="327"/>
    </row>
    <row r="25" spans="1:106" s="336" customFormat="1" ht="14.25" customHeight="1" thickBot="1" x14ac:dyDescent="0.25">
      <c r="A25" s="264" t="s">
        <v>836</v>
      </c>
      <c r="B25" s="334">
        <v>4</v>
      </c>
      <c r="C25" s="264" t="s">
        <v>781</v>
      </c>
      <c r="D25" s="334"/>
      <c r="E25" s="334"/>
      <c r="F25" s="334">
        <v>3</v>
      </c>
      <c r="G25" s="264"/>
      <c r="H25" s="336" t="s">
        <v>761</v>
      </c>
      <c r="I25" s="336" t="s">
        <v>678</v>
      </c>
      <c r="J25" s="336" t="s">
        <v>679</v>
      </c>
      <c r="K25" s="336" t="s">
        <v>680</v>
      </c>
      <c r="L25" s="608"/>
      <c r="M25" s="369">
        <v>0.53125</v>
      </c>
      <c r="N25" s="1320"/>
      <c r="O25" s="1321"/>
      <c r="P25" s="1321"/>
      <c r="Q25" s="1138"/>
      <c r="R25" s="1138"/>
      <c r="S25" s="1324"/>
      <c r="T25" s="332">
        <v>0.53125</v>
      </c>
      <c r="U25" s="162"/>
      <c r="V25" s="162"/>
      <c r="W25" s="162"/>
      <c r="X25" s="348"/>
      <c r="Y25" s="162"/>
      <c r="Z25" s="162"/>
      <c r="AB25" s="753"/>
      <c r="AC25" s="354"/>
      <c r="AD25" s="1287"/>
      <c r="AE25" s="1288"/>
      <c r="AF25" s="1288"/>
      <c r="AG25" s="1288"/>
      <c r="AH25" s="1289"/>
      <c r="AI25" s="1286"/>
      <c r="AJ25" s="1290"/>
      <c r="AK25" s="887"/>
      <c r="AL25" s="768">
        <v>0.53125</v>
      </c>
      <c r="AM25" s="425"/>
      <c r="AN25" s="1162"/>
      <c r="AO25" s="1162"/>
      <c r="AP25" s="1162"/>
      <c r="AQ25" s="339"/>
      <c r="AR25" s="1314"/>
      <c r="AS25" s="1315"/>
      <c r="AT25" s="1342"/>
      <c r="AV25" s="362"/>
      <c r="AW25" s="1371"/>
      <c r="AX25" s="1265"/>
      <c r="AY25" s="1265"/>
      <c r="AZ25" s="1224"/>
      <c r="BA25" s="1224"/>
      <c r="BB25" s="1224"/>
      <c r="BC25" s="757"/>
      <c r="BD25" s="332">
        <v>0.53125</v>
      </c>
      <c r="BE25" s="348"/>
      <c r="BF25" s="1162"/>
      <c r="BG25" s="1162"/>
      <c r="BH25" s="1162"/>
      <c r="BI25" s="354"/>
      <c r="BJ25" s="1314"/>
      <c r="BK25" s="1315"/>
      <c r="BL25" s="1342"/>
      <c r="BM25" s="750"/>
      <c r="BN25" s="394"/>
      <c r="BO25" s="1344"/>
      <c r="BP25" s="1343"/>
      <c r="BQ25" s="1343"/>
      <c r="BR25" s="1322"/>
      <c r="BS25" s="1322"/>
      <c r="BT25" s="1283"/>
      <c r="BU25" s="357"/>
      <c r="BV25" s="1317" t="s">
        <v>870</v>
      </c>
      <c r="BW25" s="1382"/>
      <c r="BX25" s="1280"/>
      <c r="BY25" s="1280"/>
      <c r="BZ25" s="1301"/>
      <c r="CA25" s="1301"/>
      <c r="CB25" s="1345"/>
      <c r="CC25" s="439"/>
      <c r="CD25" s="388"/>
      <c r="CE25" s="385"/>
      <c r="CF25" s="338"/>
      <c r="CG25" s="385"/>
      <c r="CH25" s="385"/>
      <c r="CI25" s="443"/>
      <c r="CK25" s="369">
        <v>0.53125</v>
      </c>
      <c r="CL25" s="415"/>
      <c r="CN25" s="444"/>
      <c r="CO25" s="783"/>
      <c r="CP25" s="331"/>
      <c r="CQ25" s="451"/>
      <c r="CR25" s="331"/>
      <c r="CS25" s="331"/>
      <c r="CT25" s="901"/>
      <c r="CU25" s="741"/>
      <c r="CV25" s="811">
        <v>0.53125</v>
      </c>
      <c r="CW25" s="736"/>
      <c r="CX25" s="327"/>
      <c r="CY25" s="327"/>
      <c r="CZ25" s="327"/>
      <c r="DA25" s="327"/>
      <c r="DB25" s="327"/>
    </row>
    <row r="26" spans="1:106" s="336" customFormat="1" ht="14.25" customHeight="1" thickBot="1" x14ac:dyDescent="0.25">
      <c r="A26" s="264" t="s">
        <v>836</v>
      </c>
      <c r="B26" s="334">
        <v>4</v>
      </c>
      <c r="C26" s="264" t="s">
        <v>810</v>
      </c>
      <c r="D26" s="334"/>
      <c r="E26" s="334"/>
      <c r="F26" s="334">
        <v>3</v>
      </c>
      <c r="G26" s="264"/>
      <c r="H26" s="336" t="s">
        <v>811</v>
      </c>
      <c r="I26" s="336" t="s">
        <v>812</v>
      </c>
      <c r="J26" s="336" t="s">
        <v>679</v>
      </c>
      <c r="K26" s="336" t="s">
        <v>680</v>
      </c>
      <c r="L26" s="608"/>
      <c r="M26" s="369">
        <v>0.54166666666666663</v>
      </c>
      <c r="N26" s="1320"/>
      <c r="O26" s="1321"/>
      <c r="P26" s="1321"/>
      <c r="Q26" s="1138"/>
      <c r="R26" s="1138"/>
      <c r="S26" s="1324"/>
      <c r="T26" s="332">
        <v>0.54166666666666663</v>
      </c>
      <c r="U26" s="162"/>
      <c r="V26" s="162"/>
      <c r="W26" s="162"/>
      <c r="X26" s="357"/>
      <c r="Y26" s="162"/>
      <c r="Z26" s="162"/>
      <c r="AB26" s="753"/>
      <c r="AC26" s="354"/>
      <c r="AD26" s="1287"/>
      <c r="AE26" s="1288"/>
      <c r="AF26" s="1288"/>
      <c r="AG26" s="1288"/>
      <c r="AH26" s="1289"/>
      <c r="AI26" s="1286"/>
      <c r="AJ26" s="1290"/>
      <c r="AK26" s="887"/>
      <c r="AL26" s="768">
        <v>0.54166666666666663</v>
      </c>
      <c r="AM26" s="425"/>
      <c r="AN26" s="1162"/>
      <c r="AO26" s="1162"/>
      <c r="AP26" s="1162"/>
      <c r="AQ26" s="339"/>
      <c r="AR26" s="1314"/>
      <c r="AS26" s="1315"/>
      <c r="AT26" s="1342"/>
      <c r="AV26" s="362"/>
      <c r="AW26" s="1371"/>
      <c r="AX26" s="1265"/>
      <c r="AY26" s="1265"/>
      <c r="AZ26" s="1224"/>
      <c r="BA26" s="1224"/>
      <c r="BB26" s="1224"/>
      <c r="BC26" s="757"/>
      <c r="BD26" s="332">
        <v>0.54166666666666663</v>
      </c>
      <c r="BE26" s="348"/>
      <c r="BF26" s="1162"/>
      <c r="BG26" s="1162"/>
      <c r="BH26" s="1162"/>
      <c r="BI26" s="354"/>
      <c r="BJ26" s="1314"/>
      <c r="BK26" s="1315"/>
      <c r="BL26" s="1342"/>
      <c r="BM26" s="751"/>
      <c r="BN26" s="394"/>
      <c r="BO26" s="1344"/>
      <c r="BP26" s="1343"/>
      <c r="BQ26" s="1343"/>
      <c r="BR26" s="1322"/>
      <c r="BS26" s="1322"/>
      <c r="BT26" s="1283"/>
      <c r="BU26" s="357"/>
      <c r="BV26" s="1317"/>
      <c r="BW26" s="1382"/>
      <c r="BX26" s="1280"/>
      <c r="BY26" s="1280"/>
      <c r="BZ26" s="1301"/>
      <c r="CA26" s="1301"/>
      <c r="CB26" s="1345"/>
      <c r="CC26" s="436"/>
      <c r="CD26" s="1297" t="s">
        <v>1048</v>
      </c>
      <c r="CE26" s="1294" t="s">
        <v>1049</v>
      </c>
      <c r="CF26" s="1294" t="s">
        <v>1050</v>
      </c>
      <c r="CG26" s="1330" t="s">
        <v>1014</v>
      </c>
      <c r="CH26" s="1333" t="s">
        <v>1015</v>
      </c>
      <c r="CI26" s="1333" t="s">
        <v>1016</v>
      </c>
      <c r="CK26" s="369">
        <v>0.54166666666666663</v>
      </c>
      <c r="CL26" s="1308" t="s">
        <v>1011</v>
      </c>
      <c r="CN26" s="445"/>
      <c r="CO26" s="783"/>
      <c r="CP26" s="331"/>
      <c r="CQ26" s="451"/>
      <c r="CR26" s="331"/>
      <c r="CS26" s="331"/>
      <c r="CT26" s="901"/>
      <c r="CU26" s="741"/>
      <c r="CV26" s="811">
        <v>0.54166666666666663</v>
      </c>
      <c r="CW26" s="736"/>
      <c r="CX26" s="327"/>
      <c r="CY26" s="327"/>
      <c r="CZ26" s="327"/>
      <c r="DA26" s="327"/>
      <c r="DB26" s="327"/>
    </row>
    <row r="27" spans="1:106" s="336" customFormat="1" ht="14.25" customHeight="1" thickBot="1" x14ac:dyDescent="0.25">
      <c r="A27" s="264" t="s">
        <v>836</v>
      </c>
      <c r="B27" s="334">
        <v>5</v>
      </c>
      <c r="C27" s="264" t="s">
        <v>771</v>
      </c>
      <c r="D27" s="334"/>
      <c r="E27" s="334"/>
      <c r="F27" s="334">
        <v>21</v>
      </c>
      <c r="G27" s="264"/>
      <c r="H27" s="336" t="s">
        <v>772</v>
      </c>
      <c r="I27" s="336" t="s">
        <v>773</v>
      </c>
      <c r="J27" s="336" t="s">
        <v>679</v>
      </c>
      <c r="K27" s="336" t="s">
        <v>774</v>
      </c>
      <c r="L27" s="608"/>
      <c r="M27" s="369">
        <v>0.55208333333333337</v>
      </c>
      <c r="N27" s="1320"/>
      <c r="O27" s="1321"/>
      <c r="P27" s="1321"/>
      <c r="Q27" s="1138"/>
      <c r="R27" s="1138"/>
      <c r="S27" s="1324"/>
      <c r="T27" s="332">
        <v>0.55208333333333337</v>
      </c>
      <c r="X27" s="357"/>
      <c r="Y27" s="1058" t="s">
        <v>855</v>
      </c>
      <c r="Z27" s="1058" t="s">
        <v>856</v>
      </c>
      <c r="AA27" s="1058" t="s">
        <v>857</v>
      </c>
      <c r="AB27" s="753"/>
      <c r="AC27" s="391"/>
      <c r="AD27" s="1287"/>
      <c r="AE27" s="1288"/>
      <c r="AF27" s="1288"/>
      <c r="AG27" s="1288"/>
      <c r="AH27" s="1289"/>
      <c r="AI27" s="1286"/>
      <c r="AJ27" s="1290"/>
      <c r="AK27" s="887"/>
      <c r="AL27" s="768">
        <v>0.55208333333333337</v>
      </c>
      <c r="AM27" s="425"/>
      <c r="AN27" s="1162"/>
      <c r="AO27" s="1162"/>
      <c r="AP27" s="1162"/>
      <c r="AQ27" s="382"/>
      <c r="AR27" s="1314"/>
      <c r="AS27" s="1315"/>
      <c r="AT27" s="1342"/>
      <c r="AV27" s="465"/>
      <c r="AW27" s="1371"/>
      <c r="AX27" s="1265"/>
      <c r="AY27" s="1265"/>
      <c r="AZ27" s="1224"/>
      <c r="BA27" s="1224"/>
      <c r="BB27" s="1224"/>
      <c r="BC27" s="757"/>
      <c r="BD27" s="332">
        <v>0.55208333333333337</v>
      </c>
      <c r="BE27" s="348"/>
      <c r="BF27" s="1162"/>
      <c r="BG27" s="1162"/>
      <c r="BH27" s="1162"/>
      <c r="BI27" s="348"/>
      <c r="BJ27" s="1314"/>
      <c r="BK27" s="1315"/>
      <c r="BL27" s="1342"/>
      <c r="BM27" s="752"/>
      <c r="BN27" s="392"/>
      <c r="BO27" s="1344"/>
      <c r="BP27" s="1343"/>
      <c r="BQ27" s="1343"/>
      <c r="BR27" s="1322"/>
      <c r="BS27" s="1322"/>
      <c r="BT27" s="1283"/>
      <c r="BU27" s="357"/>
      <c r="BV27" s="1317"/>
      <c r="BW27" s="1382"/>
      <c r="BX27" s="1280"/>
      <c r="BY27" s="1280"/>
      <c r="BZ27" s="1301"/>
      <c r="CA27" s="1301"/>
      <c r="CB27" s="1345"/>
      <c r="CC27" s="1385" t="s">
        <v>972</v>
      </c>
      <c r="CD27" s="1298"/>
      <c r="CE27" s="1295"/>
      <c r="CF27" s="1295"/>
      <c r="CG27" s="1331"/>
      <c r="CH27" s="1334"/>
      <c r="CI27" s="1334"/>
      <c r="CK27" s="369">
        <v>0.55208333333333337</v>
      </c>
      <c r="CL27" s="1309"/>
      <c r="CN27" s="1373" t="s">
        <v>972</v>
      </c>
      <c r="CO27" s="783"/>
      <c r="CP27" s="331"/>
      <c r="CQ27" s="451"/>
      <c r="CR27" s="331"/>
      <c r="CS27" s="331"/>
      <c r="CT27" s="901"/>
      <c r="CU27" s="741"/>
      <c r="CV27" s="811">
        <v>0.55208333333333337</v>
      </c>
      <c r="CW27" s="1291" t="s">
        <v>1043</v>
      </c>
      <c r="CX27" s="327"/>
      <c r="CY27" s="327"/>
      <c r="CZ27" s="327"/>
      <c r="DA27" s="327"/>
      <c r="DB27" s="327"/>
    </row>
    <row r="28" spans="1:106" s="336" customFormat="1" ht="14.25" customHeight="1" x14ac:dyDescent="0.2">
      <c r="A28" s="264" t="s">
        <v>836</v>
      </c>
      <c r="B28" s="334">
        <v>5</v>
      </c>
      <c r="C28" s="264" t="s">
        <v>782</v>
      </c>
      <c r="D28" s="334"/>
      <c r="E28" s="334"/>
      <c r="F28" s="334">
        <v>21</v>
      </c>
      <c r="G28" s="264"/>
      <c r="H28" s="336" t="s">
        <v>783</v>
      </c>
      <c r="I28" s="336" t="s">
        <v>678</v>
      </c>
      <c r="J28" s="336" t="s">
        <v>679</v>
      </c>
      <c r="K28" s="336" t="s">
        <v>680</v>
      </c>
      <c r="L28" s="608"/>
      <c r="M28" s="369">
        <v>0.5625</v>
      </c>
      <c r="N28" s="1320"/>
      <c r="O28" s="1321"/>
      <c r="P28" s="1321"/>
      <c r="Q28" s="1138"/>
      <c r="R28" s="1138"/>
      <c r="S28" s="1324"/>
      <c r="T28" s="332">
        <v>0.5625</v>
      </c>
      <c r="U28" s="1052" t="s">
        <v>859</v>
      </c>
      <c r="V28" s="1052" t="s">
        <v>860</v>
      </c>
      <c r="W28" s="1052" t="s">
        <v>861</v>
      </c>
      <c r="X28" s="357"/>
      <c r="Y28" s="1059"/>
      <c r="Z28" s="1059"/>
      <c r="AA28" s="1059"/>
      <c r="AB28" s="753"/>
      <c r="AC28" s="1325" t="s">
        <v>769</v>
      </c>
      <c r="AD28" s="1287"/>
      <c r="AE28" s="1288"/>
      <c r="AF28" s="1288"/>
      <c r="AG28" s="1288"/>
      <c r="AH28" s="353"/>
      <c r="AI28" s="353"/>
      <c r="AJ28" s="353"/>
      <c r="AK28" s="765"/>
      <c r="AL28" s="768">
        <v>0.5625</v>
      </c>
      <c r="AM28" s="425"/>
      <c r="AN28" s="1162"/>
      <c r="AO28" s="1162"/>
      <c r="AP28" s="1162"/>
      <c r="AQ28" s="382"/>
      <c r="AR28" s="1314"/>
      <c r="AS28" s="1315"/>
      <c r="AT28" s="1342"/>
      <c r="AU28" s="364"/>
      <c r="AV28" s="1316" t="s">
        <v>769</v>
      </c>
      <c r="AW28" s="1371"/>
      <c r="AX28" s="1265"/>
      <c r="AY28" s="1265"/>
      <c r="AZ28" s="433"/>
      <c r="BA28" s="357"/>
      <c r="BB28" s="357"/>
      <c r="BC28" s="753"/>
      <c r="BD28" s="332">
        <v>0.5625</v>
      </c>
      <c r="BE28" s="348"/>
      <c r="BF28" s="1162"/>
      <c r="BG28" s="1162"/>
      <c r="BH28" s="1162"/>
      <c r="BI28" s="348"/>
      <c r="BJ28" s="1314"/>
      <c r="BK28" s="1315"/>
      <c r="BL28" s="1342"/>
      <c r="BM28" s="753"/>
      <c r="BN28" s="1384" t="s">
        <v>769</v>
      </c>
      <c r="BR28" s="1322"/>
      <c r="BS28" s="1322"/>
      <c r="BT28" s="1283"/>
      <c r="BU28" s="357"/>
      <c r="BV28" s="999"/>
      <c r="BW28" s="1382"/>
      <c r="BX28" s="1280"/>
      <c r="BY28" s="1280"/>
      <c r="BZ28" s="1301"/>
      <c r="CA28" s="1301"/>
      <c r="CB28" s="1345"/>
      <c r="CC28" s="1385"/>
      <c r="CD28" s="1298"/>
      <c r="CE28" s="1295"/>
      <c r="CF28" s="1295"/>
      <c r="CG28" s="1331"/>
      <c r="CH28" s="1334"/>
      <c r="CI28" s="1334"/>
      <c r="CK28" s="369">
        <v>0.5625</v>
      </c>
      <c r="CL28" s="1309"/>
      <c r="CN28" s="1373"/>
      <c r="CO28" s="783"/>
      <c r="CP28" s="331"/>
      <c r="CQ28" s="451"/>
      <c r="CR28" s="331"/>
      <c r="CS28" s="331"/>
      <c r="CT28" s="901"/>
      <c r="CU28" s="741"/>
      <c r="CV28" s="811">
        <v>0.5625</v>
      </c>
      <c r="CW28" s="1292"/>
      <c r="CX28" s="327"/>
      <c r="CY28" s="327"/>
      <c r="CZ28" s="327"/>
      <c r="DA28" s="327"/>
      <c r="DB28" s="327"/>
    </row>
    <row r="29" spans="1:106" s="336" customFormat="1" ht="14.25" customHeight="1" x14ac:dyDescent="0.2">
      <c r="A29" s="264" t="s">
        <v>836</v>
      </c>
      <c r="B29" s="334">
        <v>6</v>
      </c>
      <c r="C29" s="264" t="s">
        <v>787</v>
      </c>
      <c r="D29" s="334">
        <v>2</v>
      </c>
      <c r="E29" s="334"/>
      <c r="F29" s="334">
        <v>24</v>
      </c>
      <c r="G29" s="264">
        <v>3</v>
      </c>
      <c r="H29" s="336" t="s">
        <v>772</v>
      </c>
      <c r="I29" s="336" t="s">
        <v>773</v>
      </c>
      <c r="J29" s="336" t="s">
        <v>679</v>
      </c>
      <c r="K29" s="336" t="s">
        <v>774</v>
      </c>
      <c r="L29" s="608"/>
      <c r="M29" s="369">
        <v>0.57291666666666663</v>
      </c>
      <c r="N29" s="1320"/>
      <c r="O29" s="1321"/>
      <c r="P29" s="1321"/>
      <c r="Q29" s="1138"/>
      <c r="R29" s="1138"/>
      <c r="S29" s="1324"/>
      <c r="T29" s="332">
        <v>0.57291666666666663</v>
      </c>
      <c r="U29" s="1053"/>
      <c r="V29" s="1053"/>
      <c r="W29" s="1053"/>
      <c r="X29" s="357"/>
      <c r="Y29" s="1059"/>
      <c r="Z29" s="1059"/>
      <c r="AA29" s="1059"/>
      <c r="AB29" s="753"/>
      <c r="AC29" s="1325"/>
      <c r="AD29" s="1287"/>
      <c r="AE29" s="1288"/>
      <c r="AF29" s="1288"/>
      <c r="AG29" s="1288"/>
      <c r="AH29" s="353"/>
      <c r="AI29" s="353"/>
      <c r="AJ29" s="353"/>
      <c r="AK29" s="766"/>
      <c r="AL29" s="768">
        <v>0.57291666666666663</v>
      </c>
      <c r="AM29" s="423"/>
      <c r="AN29" s="1162"/>
      <c r="AO29" s="1162"/>
      <c r="AP29" s="1162"/>
      <c r="AQ29" s="415"/>
      <c r="AR29" s="1314"/>
      <c r="AS29" s="1315"/>
      <c r="AT29" s="1342"/>
      <c r="AU29" s="364"/>
      <c r="AV29" s="1316"/>
      <c r="AW29" s="744"/>
      <c r="AX29" s="334"/>
      <c r="AY29" s="334"/>
      <c r="AZ29" s="433"/>
      <c r="BA29" s="357"/>
      <c r="BB29" s="357"/>
      <c r="BC29" s="753"/>
      <c r="BD29" s="332">
        <v>0.57291666666666663</v>
      </c>
      <c r="BE29" s="354"/>
      <c r="BF29" s="1162"/>
      <c r="BG29" s="1162"/>
      <c r="BH29" s="1162"/>
      <c r="BI29" s="415"/>
      <c r="BJ29" s="1314"/>
      <c r="BK29" s="1315"/>
      <c r="BL29" s="1342"/>
      <c r="BM29" s="753"/>
      <c r="BN29" s="1384"/>
      <c r="BR29" s="1322"/>
      <c r="BS29" s="1322"/>
      <c r="BT29" s="1283"/>
      <c r="BU29" s="357"/>
      <c r="BV29" s="999"/>
      <c r="BW29" s="1382"/>
      <c r="BX29" s="1280"/>
      <c r="BY29" s="1280"/>
      <c r="BZ29" s="1301"/>
      <c r="CA29" s="1301"/>
      <c r="CB29" s="1345"/>
      <c r="CC29" s="1385"/>
      <c r="CD29" s="1298"/>
      <c r="CE29" s="1295"/>
      <c r="CF29" s="1295"/>
      <c r="CG29" s="1331"/>
      <c r="CH29" s="1334"/>
      <c r="CI29" s="1334"/>
      <c r="CK29" s="369">
        <v>0.57291666666666663</v>
      </c>
      <c r="CL29" s="1309"/>
      <c r="CN29" s="1373"/>
      <c r="CO29" s="783"/>
      <c r="CP29" s="331"/>
      <c r="CQ29" s="451"/>
      <c r="CR29" s="331"/>
      <c r="CS29" s="331"/>
      <c r="CT29" s="901"/>
      <c r="CU29" s="741"/>
      <c r="CV29" s="811">
        <v>0.57291666666666663</v>
      </c>
      <c r="CW29" s="1292"/>
      <c r="CX29" s="327"/>
      <c r="CY29" s="327"/>
      <c r="CZ29" s="327"/>
      <c r="DA29" s="327"/>
      <c r="DB29" s="327"/>
    </row>
    <row r="30" spans="1:106" s="336" customFormat="1" ht="14.25" customHeight="1" x14ac:dyDescent="0.2">
      <c r="A30" s="264" t="s">
        <v>836</v>
      </c>
      <c r="B30" s="334">
        <v>6</v>
      </c>
      <c r="C30" s="264" t="s">
        <v>816</v>
      </c>
      <c r="D30" s="334">
        <v>3</v>
      </c>
      <c r="E30" s="334"/>
      <c r="F30" s="334">
        <v>24</v>
      </c>
      <c r="G30" s="264">
        <v>3</v>
      </c>
      <c r="H30" s="336" t="s">
        <v>797</v>
      </c>
      <c r="I30" s="336" t="s">
        <v>678</v>
      </c>
      <c r="J30" s="336" t="s">
        <v>679</v>
      </c>
      <c r="K30" s="336" t="s">
        <v>798</v>
      </c>
      <c r="L30" s="608"/>
      <c r="M30" s="369">
        <v>0.58333333333333337</v>
      </c>
      <c r="N30" s="1320"/>
      <c r="O30" s="1321"/>
      <c r="P30" s="1321"/>
      <c r="Q30" s="334"/>
      <c r="R30" s="334"/>
      <c r="S30" s="736"/>
      <c r="T30" s="332">
        <v>0.58333333333333337</v>
      </c>
      <c r="U30" s="1053"/>
      <c r="V30" s="1053"/>
      <c r="W30" s="1053"/>
      <c r="X30" s="357"/>
      <c r="Y30" s="1059"/>
      <c r="Z30" s="1059"/>
      <c r="AA30" s="1059"/>
      <c r="AB30" s="753"/>
      <c r="AC30" s="354"/>
      <c r="AD30" s="1287"/>
      <c r="AE30" s="1288"/>
      <c r="AF30" s="1288"/>
      <c r="AG30" s="1288"/>
      <c r="AH30" s="334"/>
      <c r="AI30" s="334"/>
      <c r="AJ30" s="334"/>
      <c r="AK30" s="765"/>
      <c r="AL30" s="768">
        <v>0.58333333333333337</v>
      </c>
      <c r="AM30" s="425"/>
      <c r="AN30" s="1162"/>
      <c r="AO30" s="1162"/>
      <c r="AP30" s="1162"/>
      <c r="AQ30" s="415"/>
      <c r="AR30" s="1314"/>
      <c r="AS30" s="1315"/>
      <c r="AT30" s="1342"/>
      <c r="AU30" s="348"/>
      <c r="AV30" s="362"/>
      <c r="AW30" s="744"/>
      <c r="AX30" s="334"/>
      <c r="AY30" s="334"/>
      <c r="AZ30" s="433"/>
      <c r="BA30" s="357"/>
      <c r="BB30" s="357"/>
      <c r="BC30" s="753"/>
      <c r="BD30" s="332">
        <v>0.58333333333333337</v>
      </c>
      <c r="BE30" s="348"/>
      <c r="BF30" s="1162"/>
      <c r="BG30" s="1162"/>
      <c r="BH30" s="1162"/>
      <c r="BI30" s="415"/>
      <c r="BJ30" s="1314"/>
      <c r="BK30" s="1315"/>
      <c r="BL30" s="1342"/>
      <c r="BM30" s="753"/>
      <c r="BN30" s="394"/>
      <c r="BR30" s="1322"/>
      <c r="BS30" s="1322"/>
      <c r="BT30" s="1283"/>
      <c r="BU30" s="357"/>
      <c r="BV30" s="1317" t="s">
        <v>1044</v>
      </c>
      <c r="BW30" s="1382"/>
      <c r="BX30" s="1280"/>
      <c r="BY30" s="1280"/>
      <c r="BZ30" s="1301"/>
      <c r="CA30" s="1301"/>
      <c r="CB30" s="1345"/>
      <c r="CC30" s="1385"/>
      <c r="CD30" s="1298"/>
      <c r="CE30" s="1295"/>
      <c r="CF30" s="1295"/>
      <c r="CG30" s="1331"/>
      <c r="CH30" s="1334"/>
      <c r="CI30" s="1334"/>
      <c r="CK30" s="369">
        <v>0.58333333333333337</v>
      </c>
      <c r="CL30" s="1309"/>
      <c r="CN30" s="1373"/>
      <c r="CO30" s="783"/>
      <c r="CP30" s="331"/>
      <c r="CQ30" s="451"/>
      <c r="CR30" s="331"/>
      <c r="CS30" s="331"/>
      <c r="CT30" s="901"/>
      <c r="CU30" s="741"/>
      <c r="CV30" s="811">
        <v>0.58333333333333337</v>
      </c>
      <c r="CW30" s="1292"/>
      <c r="CX30" s="327"/>
      <c r="CY30" s="327"/>
      <c r="CZ30" s="327"/>
      <c r="DA30" s="327"/>
      <c r="DB30" s="327"/>
    </row>
    <row r="31" spans="1:106" s="336" customFormat="1" ht="14.25" customHeight="1" x14ac:dyDescent="0.2">
      <c r="A31" s="264" t="s">
        <v>836</v>
      </c>
      <c r="B31" s="334">
        <v>10</v>
      </c>
      <c r="C31" s="264" t="s">
        <v>817</v>
      </c>
      <c r="D31" s="334"/>
      <c r="E31" s="334"/>
      <c r="F31" s="334">
        <v>5</v>
      </c>
      <c r="G31" s="264"/>
      <c r="H31" s="607" t="s">
        <v>677</v>
      </c>
      <c r="I31" s="336" t="s">
        <v>678</v>
      </c>
      <c r="J31" s="336" t="s">
        <v>679</v>
      </c>
      <c r="K31" s="336" t="s">
        <v>680</v>
      </c>
      <c r="L31" s="608"/>
      <c r="M31" s="369">
        <v>0.59375</v>
      </c>
      <c r="N31" s="1320"/>
      <c r="O31" s="1321"/>
      <c r="P31" s="1321"/>
      <c r="Q31" s="353"/>
      <c r="R31" s="353"/>
      <c r="S31" s="736"/>
      <c r="T31" s="332">
        <v>0.59375</v>
      </c>
      <c r="U31" s="1053"/>
      <c r="V31" s="1053"/>
      <c r="W31" s="1053"/>
      <c r="X31" s="357"/>
      <c r="Y31" s="1059"/>
      <c r="Z31" s="1059"/>
      <c r="AA31" s="1059"/>
      <c r="AB31" s="753"/>
      <c r="AC31" s="354"/>
      <c r="AD31" s="1287"/>
      <c r="AE31" s="1288"/>
      <c r="AF31" s="1288"/>
      <c r="AG31" s="1288"/>
      <c r="AH31" s="334"/>
      <c r="AI31" s="334"/>
      <c r="AJ31" s="334"/>
      <c r="AK31" s="765"/>
      <c r="AL31" s="768">
        <v>0.59375</v>
      </c>
      <c r="AM31" s="426"/>
      <c r="AN31" s="1162"/>
      <c r="AO31" s="1162"/>
      <c r="AP31" s="1162"/>
      <c r="AQ31" s="415"/>
      <c r="AU31" s="348"/>
      <c r="AV31" s="362"/>
      <c r="AW31" s="744"/>
      <c r="AX31" s="334"/>
      <c r="AY31" s="334"/>
      <c r="AZ31" s="334"/>
      <c r="BA31" s="334"/>
      <c r="BB31" s="334"/>
      <c r="BC31" s="753"/>
      <c r="BD31" s="332">
        <v>0.59375</v>
      </c>
      <c r="BE31" s="416"/>
      <c r="BF31" s="1162"/>
      <c r="BG31" s="1162"/>
      <c r="BH31" s="1162"/>
      <c r="BI31" s="415"/>
      <c r="BJ31" s="334"/>
      <c r="BK31" s="334"/>
      <c r="BL31" s="334"/>
      <c r="BM31" s="753"/>
      <c r="BN31" s="394"/>
      <c r="BR31" s="1322"/>
      <c r="BS31" s="1322"/>
      <c r="BT31" s="1283"/>
      <c r="BU31" s="357"/>
      <c r="BV31" s="1317"/>
      <c r="BW31" s="1382"/>
      <c r="BX31" s="1280"/>
      <c r="BY31" s="1280"/>
      <c r="BZ31" s="1301"/>
      <c r="CA31" s="1301"/>
      <c r="CB31" s="1345"/>
      <c r="CC31" s="1385"/>
      <c r="CD31" s="1298"/>
      <c r="CE31" s="1295"/>
      <c r="CF31" s="1295"/>
      <c r="CG31" s="1331"/>
      <c r="CH31" s="1334"/>
      <c r="CI31" s="1334"/>
      <c r="CK31" s="369">
        <v>0.59375</v>
      </c>
      <c r="CL31" s="1309"/>
      <c r="CN31" s="1373"/>
      <c r="CO31" s="783"/>
      <c r="CP31" s="331"/>
      <c r="CQ31" s="451"/>
      <c r="CR31" s="331"/>
      <c r="CS31" s="331"/>
      <c r="CT31" s="901"/>
      <c r="CU31" s="741"/>
      <c r="CV31" s="811">
        <v>0.59375</v>
      </c>
      <c r="CW31" s="1292"/>
      <c r="CX31" s="327"/>
      <c r="CY31" s="327"/>
      <c r="CZ31" s="327"/>
      <c r="DA31" s="327"/>
      <c r="DB31" s="327"/>
    </row>
    <row r="32" spans="1:106" s="336" customFormat="1" ht="14.25" customHeight="1" x14ac:dyDescent="0.2">
      <c r="A32" s="264" t="s">
        <v>836</v>
      </c>
      <c r="B32" s="334">
        <v>10</v>
      </c>
      <c r="C32" s="264" t="s">
        <v>821</v>
      </c>
      <c r="D32" s="334"/>
      <c r="E32" s="334"/>
      <c r="F32" s="334">
        <v>5</v>
      </c>
      <c r="G32" s="264"/>
      <c r="H32" s="336" t="s">
        <v>772</v>
      </c>
      <c r="I32" s="336" t="s">
        <v>773</v>
      </c>
      <c r="J32" s="336" t="s">
        <v>679</v>
      </c>
      <c r="K32" s="336" t="s">
        <v>774</v>
      </c>
      <c r="L32" s="608"/>
      <c r="M32" s="369">
        <v>0.60416666666666663</v>
      </c>
      <c r="N32" s="1320"/>
      <c r="O32" s="1321"/>
      <c r="P32" s="1321"/>
      <c r="Q32" s="334"/>
      <c r="R32" s="334"/>
      <c r="S32" s="736"/>
      <c r="T32" s="332">
        <v>0.60416666666666663</v>
      </c>
      <c r="U32" s="1053"/>
      <c r="V32" s="1053"/>
      <c r="W32" s="1053"/>
      <c r="X32" s="357"/>
      <c r="Y32" s="1059"/>
      <c r="Z32" s="1059"/>
      <c r="AA32" s="1059"/>
      <c r="AB32" s="753"/>
      <c r="AC32" s="354"/>
      <c r="AD32" s="767"/>
      <c r="AE32" s="398"/>
      <c r="AF32" s="398"/>
      <c r="AG32" s="334"/>
      <c r="AH32" s="334"/>
      <c r="AI32" s="334"/>
      <c r="AJ32" s="334"/>
      <c r="AK32" s="765"/>
      <c r="AL32" s="768">
        <v>0.60416666666666663</v>
      </c>
      <c r="AM32" s="427"/>
      <c r="AN32" s="418"/>
      <c r="AO32" s="418"/>
      <c r="AP32" s="418"/>
      <c r="AQ32" s="415"/>
      <c r="AU32" s="348"/>
      <c r="AV32" s="362"/>
      <c r="AW32" s="744"/>
      <c r="AX32" s="334"/>
      <c r="AY32" s="334"/>
      <c r="AZ32" s="334"/>
      <c r="BA32" s="334"/>
      <c r="BB32" s="334"/>
      <c r="BC32" s="751"/>
      <c r="BD32" s="332">
        <v>0.60416666666666663</v>
      </c>
      <c r="BE32" s="417"/>
      <c r="BF32" s="545"/>
      <c r="BG32" s="545"/>
      <c r="BH32" s="545"/>
      <c r="BI32" s="415"/>
      <c r="BJ32" s="334"/>
      <c r="BK32" s="334"/>
      <c r="BL32" s="334"/>
      <c r="BM32" s="753"/>
      <c r="BN32" s="394"/>
      <c r="BU32" s="357"/>
      <c r="BV32" s="1317"/>
      <c r="BW32" s="744"/>
      <c r="BX32" s="334"/>
      <c r="BY32" s="334"/>
      <c r="BZ32" s="1301"/>
      <c r="CA32" s="1301"/>
      <c r="CB32" s="1345"/>
      <c r="CC32" s="1385"/>
      <c r="CD32" s="1298"/>
      <c r="CE32" s="1295"/>
      <c r="CF32" s="1295"/>
      <c r="CG32" s="1331"/>
      <c r="CH32" s="1334"/>
      <c r="CI32" s="1334"/>
      <c r="CK32" s="369">
        <v>0.60416666666666663</v>
      </c>
      <c r="CL32" s="1309"/>
      <c r="CN32" s="1373"/>
      <c r="CO32" s="783"/>
      <c r="CP32" s="331"/>
      <c r="CQ32" s="451"/>
      <c r="CR32" s="331"/>
      <c r="CS32" s="331"/>
      <c r="CT32" s="901"/>
      <c r="CU32" s="741"/>
      <c r="CV32" s="811">
        <v>0.60416666666666663</v>
      </c>
      <c r="CW32" s="1292"/>
      <c r="CX32" s="327"/>
      <c r="CY32" s="327"/>
      <c r="CZ32" s="327"/>
      <c r="DA32" s="327"/>
      <c r="DB32" s="327"/>
    </row>
    <row r="33" spans="12:106" s="336" customFormat="1" ht="13" customHeight="1" x14ac:dyDescent="0.2">
      <c r="L33" s="608"/>
      <c r="M33" s="369">
        <v>0.61458333333333337</v>
      </c>
      <c r="N33" s="1320"/>
      <c r="O33" s="1321"/>
      <c r="P33" s="1321"/>
      <c r="Q33" s="334"/>
      <c r="R33" s="334"/>
      <c r="S33" s="736"/>
      <c r="T33" s="332">
        <v>0.61458333333333337</v>
      </c>
      <c r="U33" s="1053"/>
      <c r="V33" s="1053"/>
      <c r="W33" s="1053"/>
      <c r="X33" s="357"/>
      <c r="Y33" s="1059"/>
      <c r="Z33" s="1059"/>
      <c r="AA33" s="1059"/>
      <c r="AB33" s="753"/>
      <c r="AC33" s="354"/>
      <c r="AD33" s="767"/>
      <c r="AE33" s="398"/>
      <c r="AF33" s="398"/>
      <c r="AG33" s="373"/>
      <c r="AH33" s="334"/>
      <c r="AI33" s="334"/>
      <c r="AJ33" s="334"/>
      <c r="AK33" s="764"/>
      <c r="AL33" s="768">
        <v>0.61458333333333337</v>
      </c>
      <c r="AM33" s="428"/>
      <c r="AN33" s="418"/>
      <c r="AO33" s="418"/>
      <c r="AP33" s="418"/>
      <c r="AQ33" s="415"/>
      <c r="AR33" s="415"/>
      <c r="AS33" s="415"/>
      <c r="AT33" s="339"/>
      <c r="AU33" s="348"/>
      <c r="AV33" s="362"/>
      <c r="AW33" s="744"/>
      <c r="AX33" s="334"/>
      <c r="AY33" s="334"/>
      <c r="AZ33" s="334"/>
      <c r="BA33" s="334"/>
      <c r="BB33" s="334"/>
      <c r="BC33" s="751"/>
      <c r="BD33" s="332">
        <v>0.61458333333333337</v>
      </c>
      <c r="BE33" s="419"/>
      <c r="BF33" s="545"/>
      <c r="BG33" s="545"/>
      <c r="BH33" s="545"/>
      <c r="BI33" s="415"/>
      <c r="BJ33" s="415"/>
      <c r="BK33" s="415"/>
      <c r="BL33" s="354"/>
      <c r="BM33" s="753"/>
      <c r="BN33" s="394"/>
      <c r="BU33" s="357"/>
      <c r="BV33" s="999"/>
      <c r="BW33" s="782"/>
      <c r="BX33" s="401"/>
      <c r="BY33" s="334"/>
      <c r="BZ33" s="1301"/>
      <c r="CA33" s="1301"/>
      <c r="CB33" s="1345"/>
      <c r="CC33" s="1385"/>
      <c r="CD33" s="1298"/>
      <c r="CE33" s="1295"/>
      <c r="CF33" s="1295"/>
      <c r="CG33" s="1331"/>
      <c r="CH33" s="1334"/>
      <c r="CI33" s="1334"/>
      <c r="CK33" s="369">
        <v>0.61458333333333337</v>
      </c>
      <c r="CL33" s="1309"/>
      <c r="CN33" s="1373"/>
      <c r="CO33" s="783"/>
      <c r="CP33" s="331"/>
      <c r="CQ33" s="451"/>
      <c r="CR33" s="331"/>
      <c r="CS33" s="331"/>
      <c r="CT33" s="901"/>
      <c r="CU33" s="741"/>
      <c r="CV33" s="811">
        <v>0.61458333333333337</v>
      </c>
      <c r="CW33" s="1292"/>
      <c r="CX33" s="327"/>
      <c r="CY33" s="327"/>
      <c r="CZ33" s="327"/>
      <c r="DA33" s="327"/>
      <c r="DB33" s="327"/>
    </row>
    <row r="34" spans="12:106" s="336" customFormat="1" ht="13" customHeight="1" thickBot="1" x14ac:dyDescent="0.25">
      <c r="L34" s="608"/>
      <c r="M34" s="369">
        <v>0.625</v>
      </c>
      <c r="N34" s="771"/>
      <c r="O34" s="354"/>
      <c r="P34" s="354"/>
      <c r="Q34" s="348"/>
      <c r="R34" s="348"/>
      <c r="S34" s="764"/>
      <c r="T34" s="332">
        <v>0.625</v>
      </c>
      <c r="U34" s="1053"/>
      <c r="V34" s="1053"/>
      <c r="W34" s="1053"/>
      <c r="X34" s="357"/>
      <c r="Y34" s="1060"/>
      <c r="Z34" s="1060"/>
      <c r="AA34" s="1060"/>
      <c r="AB34" s="753"/>
      <c r="AC34" s="348"/>
      <c r="AD34" s="767"/>
      <c r="AE34" s="398"/>
      <c r="AF34" s="398"/>
      <c r="AG34" s="348"/>
      <c r="AH34" s="334"/>
      <c r="AI34" s="334"/>
      <c r="AJ34" s="334"/>
      <c r="AK34" s="765"/>
      <c r="AL34" s="768">
        <v>0.625</v>
      </c>
      <c r="AM34" s="423"/>
      <c r="AN34" s="418"/>
      <c r="AO34" s="418"/>
      <c r="AP34" s="418"/>
      <c r="AR34" s="1162" t="s">
        <v>1037</v>
      </c>
      <c r="AS34" s="1162" t="s">
        <v>1038</v>
      </c>
      <c r="AT34" s="1162" t="s">
        <v>1051</v>
      </c>
      <c r="AU34" s="354"/>
      <c r="AV34" s="387"/>
      <c r="AW34" s="744"/>
      <c r="AX34" s="334"/>
      <c r="AY34" s="334"/>
      <c r="AZ34" s="334"/>
      <c r="BA34" s="334"/>
      <c r="BB34" s="334"/>
      <c r="BC34" s="753"/>
      <c r="BD34" s="332">
        <v>0.625</v>
      </c>
      <c r="BE34" s="354"/>
      <c r="BF34" s="545"/>
      <c r="BG34" s="545"/>
      <c r="BH34" s="545"/>
      <c r="BI34" s="334"/>
      <c r="BJ34" s="1162" t="s">
        <v>1034</v>
      </c>
      <c r="BK34" s="1162" t="s">
        <v>1035</v>
      </c>
      <c r="BL34" s="1162" t="s">
        <v>1036</v>
      </c>
      <c r="BM34" s="751"/>
      <c r="BN34" s="386"/>
      <c r="BU34" s="357"/>
      <c r="BV34" s="435"/>
      <c r="BW34" s="744"/>
      <c r="BX34" s="334"/>
      <c r="BY34" s="334"/>
      <c r="BZ34" s="1301"/>
      <c r="CA34" s="1301"/>
      <c r="CB34" s="1345"/>
      <c r="CC34" s="1385"/>
      <c r="CD34" s="1298"/>
      <c r="CE34" s="1295"/>
      <c r="CF34" s="1295"/>
      <c r="CG34" s="1331"/>
      <c r="CH34" s="1334"/>
      <c r="CI34" s="1334"/>
      <c r="CK34" s="369">
        <v>0.625</v>
      </c>
      <c r="CL34" s="1309"/>
      <c r="CN34" s="1373"/>
      <c r="CO34" s="783"/>
      <c r="CP34" s="331"/>
      <c r="CQ34" s="451"/>
      <c r="CR34" s="331"/>
      <c r="CS34" s="331"/>
      <c r="CT34" s="901"/>
      <c r="CU34" s="741"/>
      <c r="CV34" s="811">
        <v>0.625</v>
      </c>
      <c r="CW34" s="1293"/>
      <c r="CX34" s="327"/>
      <c r="CY34" s="327"/>
      <c r="CZ34" s="327"/>
      <c r="DA34" s="327"/>
      <c r="DB34" s="327"/>
    </row>
    <row r="35" spans="12:106" s="336" customFormat="1" ht="13" customHeight="1" thickBot="1" x14ac:dyDescent="0.25">
      <c r="L35" s="608"/>
      <c r="M35" s="369">
        <v>0.63541666666666663</v>
      </c>
      <c r="N35" s="771"/>
      <c r="O35" s="354"/>
      <c r="P35" s="354"/>
      <c r="Q35" s="334"/>
      <c r="R35" s="334"/>
      <c r="S35" s="736"/>
      <c r="T35" s="332">
        <v>0.63541666666666663</v>
      </c>
      <c r="U35" s="1054"/>
      <c r="V35" s="1054"/>
      <c r="W35" s="1054"/>
      <c r="X35" s="357"/>
      <c r="Y35" s="357"/>
      <c r="Z35" s="357"/>
      <c r="AA35" s="357"/>
      <c r="AB35" s="753"/>
      <c r="AC35" s="348"/>
      <c r="AD35" s="767"/>
      <c r="AE35" s="398"/>
      <c r="AF35" s="398"/>
      <c r="AG35" s="348"/>
      <c r="AH35" s="334"/>
      <c r="AI35" s="334"/>
      <c r="AJ35" s="334"/>
      <c r="AK35" s="765"/>
      <c r="AL35" s="768">
        <v>0.63541666666666663</v>
      </c>
      <c r="AM35" s="423"/>
      <c r="AN35" s="1337" t="s">
        <v>1021</v>
      </c>
      <c r="AO35" s="1337" t="s">
        <v>1022</v>
      </c>
      <c r="AP35" s="1338" t="s">
        <v>1052</v>
      </c>
      <c r="AQ35" s="415"/>
      <c r="AR35" s="1162"/>
      <c r="AS35" s="1162"/>
      <c r="AT35" s="1162"/>
      <c r="AU35" s="354"/>
      <c r="AV35" s="387"/>
      <c r="AW35" s="744"/>
      <c r="AX35" s="334"/>
      <c r="AY35" s="334"/>
      <c r="AZ35" s="334"/>
      <c r="BA35" s="334"/>
      <c r="BB35" s="334"/>
      <c r="BC35" s="753"/>
      <c r="BD35" s="332">
        <v>0.63541666666666663</v>
      </c>
      <c r="BE35" s="354"/>
      <c r="BF35" s="1337" t="s">
        <v>1053</v>
      </c>
      <c r="BG35" s="1337" t="s">
        <v>1054</v>
      </c>
      <c r="BH35" s="1338" t="s">
        <v>1055</v>
      </c>
      <c r="BI35" s="415"/>
      <c r="BJ35" s="1162"/>
      <c r="BK35" s="1162"/>
      <c r="BL35" s="1162"/>
      <c r="BM35" s="751"/>
      <c r="BN35" s="386"/>
      <c r="BU35" s="357"/>
      <c r="BV35" s="435"/>
      <c r="BW35" s="744"/>
      <c r="BX35" s="334"/>
      <c r="BY35" s="334"/>
      <c r="BZ35" s="1301"/>
      <c r="CA35" s="1301"/>
      <c r="CB35" s="1345"/>
      <c r="CC35" s="1385"/>
      <c r="CD35" s="1298"/>
      <c r="CE35" s="1295"/>
      <c r="CF35" s="1295"/>
      <c r="CG35" s="1331"/>
      <c r="CH35" s="1334"/>
      <c r="CI35" s="1334"/>
      <c r="CK35" s="369">
        <v>0.63541666666666663</v>
      </c>
      <c r="CL35" s="1309"/>
      <c r="CN35" s="1373"/>
      <c r="CO35" s="783"/>
      <c r="CP35" s="331"/>
      <c r="CQ35" s="451"/>
      <c r="CR35" s="331"/>
      <c r="CS35" s="331"/>
      <c r="CT35" s="901"/>
      <c r="CU35" s="741"/>
      <c r="CV35" s="811">
        <v>0.63541666666666663</v>
      </c>
      <c r="CW35" s="736"/>
      <c r="CX35" s="327"/>
      <c r="CY35" s="327"/>
      <c r="CZ35" s="327"/>
      <c r="DA35" s="327"/>
      <c r="DB35" s="327"/>
    </row>
    <row r="36" spans="12:106" s="336" customFormat="1" ht="13" customHeight="1" thickBot="1" x14ac:dyDescent="0.25">
      <c r="L36" s="608"/>
      <c r="M36" s="369">
        <v>0.64583333333333337</v>
      </c>
      <c r="N36" s="771"/>
      <c r="O36" s="354"/>
      <c r="P36" s="354"/>
      <c r="Q36" s="334"/>
      <c r="R36" s="334"/>
      <c r="S36" s="736"/>
      <c r="T36" s="332">
        <v>0.64583333333333337</v>
      </c>
      <c r="U36" s="348"/>
      <c r="V36" s="357"/>
      <c r="W36" s="357"/>
      <c r="X36" s="357"/>
      <c r="Y36" s="357"/>
      <c r="Z36" s="357"/>
      <c r="AA36" s="357"/>
      <c r="AB36" s="753"/>
      <c r="AC36" s="1151" t="s">
        <v>803</v>
      </c>
      <c r="AD36" s="767"/>
      <c r="AE36" s="398"/>
      <c r="AF36" s="398"/>
      <c r="AG36" s="348"/>
      <c r="AH36" s="334"/>
      <c r="AI36" s="334"/>
      <c r="AJ36" s="334"/>
      <c r="AK36" s="765"/>
      <c r="AL36" s="768">
        <v>0.64583333333333337</v>
      </c>
      <c r="AM36" s="425"/>
      <c r="AN36" s="1337"/>
      <c r="AO36" s="1337"/>
      <c r="AP36" s="1338"/>
      <c r="AQ36" s="415"/>
      <c r="AR36" s="1162"/>
      <c r="AS36" s="1162"/>
      <c r="AT36" s="1162"/>
      <c r="AU36" s="348"/>
      <c r="AV36" s="1317" t="s">
        <v>803</v>
      </c>
      <c r="AW36" s="744"/>
      <c r="AX36" s="334"/>
      <c r="AY36" s="334"/>
      <c r="AZ36" s="334"/>
      <c r="BA36" s="334"/>
      <c r="BB36" s="334"/>
      <c r="BC36" s="753"/>
      <c r="BD36" s="332">
        <v>0.64583333333333337</v>
      </c>
      <c r="BE36" s="348"/>
      <c r="BF36" s="1337"/>
      <c r="BG36" s="1337"/>
      <c r="BH36" s="1338"/>
      <c r="BI36" s="415"/>
      <c r="BJ36" s="1162"/>
      <c r="BK36" s="1162"/>
      <c r="BL36" s="1162"/>
      <c r="BM36" s="753"/>
      <c r="BN36" s="1153" t="s">
        <v>803</v>
      </c>
      <c r="BU36" s="333"/>
      <c r="BV36" s="999"/>
      <c r="BW36" s="744"/>
      <c r="BX36" s="334"/>
      <c r="BY36" s="334"/>
      <c r="BZ36" s="334"/>
      <c r="CA36" s="334"/>
      <c r="CB36" s="736"/>
      <c r="CC36" s="1385"/>
      <c r="CD36" s="1298"/>
      <c r="CE36" s="1295"/>
      <c r="CF36" s="1295"/>
      <c r="CG36" s="1331"/>
      <c r="CH36" s="1334"/>
      <c r="CI36" s="1334"/>
      <c r="CK36" s="369">
        <v>0.64583333333333337</v>
      </c>
      <c r="CL36" s="1309"/>
      <c r="CN36" s="1373"/>
      <c r="CO36" s="783"/>
      <c r="CP36" s="331"/>
      <c r="CQ36" s="451"/>
      <c r="CR36" s="331"/>
      <c r="CS36" s="331"/>
      <c r="CT36" s="901"/>
      <c r="CU36" s="741"/>
      <c r="CV36" s="811">
        <v>0.64583333333333337</v>
      </c>
      <c r="CW36" s="736"/>
      <c r="CX36" s="327"/>
      <c r="CY36" s="327"/>
      <c r="CZ36" s="327"/>
      <c r="DA36" s="327"/>
      <c r="DB36" s="327"/>
    </row>
    <row r="37" spans="12:106" s="336" customFormat="1" ht="13" customHeight="1" x14ac:dyDescent="0.2">
      <c r="L37" s="608"/>
      <c r="M37" s="369">
        <v>0.65625</v>
      </c>
      <c r="N37" s="771"/>
      <c r="O37" s="354"/>
      <c r="P37" s="354"/>
      <c r="Q37" s="334"/>
      <c r="R37" s="334"/>
      <c r="S37" s="736"/>
      <c r="T37" s="332">
        <v>0.65625</v>
      </c>
      <c r="U37" s="348"/>
      <c r="V37" s="357"/>
      <c r="W37" s="357"/>
      <c r="X37" s="357"/>
      <c r="Y37" s="357"/>
      <c r="Z37" s="357"/>
      <c r="AA37" s="357"/>
      <c r="AB37" s="753"/>
      <c r="AC37" s="1151"/>
      <c r="AD37" s="767"/>
      <c r="AE37" s="398"/>
      <c r="AF37" s="398"/>
      <c r="AG37" s="348"/>
      <c r="AH37" s="334"/>
      <c r="AI37" s="334"/>
      <c r="AJ37" s="334"/>
      <c r="AK37" s="765"/>
      <c r="AL37" s="768">
        <v>0.65625</v>
      </c>
      <c r="AM37" s="425"/>
      <c r="AN37" s="1337"/>
      <c r="AO37" s="1337"/>
      <c r="AP37" s="1338"/>
      <c r="AQ37" s="415"/>
      <c r="AR37" s="1162"/>
      <c r="AS37" s="1162"/>
      <c r="AT37" s="1162"/>
      <c r="AU37" s="348"/>
      <c r="AV37" s="1317"/>
      <c r="AW37" s="744"/>
      <c r="AX37" s="334"/>
      <c r="AY37" s="334"/>
      <c r="AZ37" s="334"/>
      <c r="BA37" s="334"/>
      <c r="BB37" s="334"/>
      <c r="BC37" s="753"/>
      <c r="BD37" s="332">
        <v>0.65625</v>
      </c>
      <c r="BE37" s="348"/>
      <c r="BF37" s="1337"/>
      <c r="BG37" s="1337"/>
      <c r="BH37" s="1338"/>
      <c r="BI37" s="415"/>
      <c r="BJ37" s="1162"/>
      <c r="BK37" s="1162"/>
      <c r="BL37" s="1162"/>
      <c r="BM37" s="753"/>
      <c r="BN37" s="1153"/>
      <c r="BU37" s="333"/>
      <c r="BV37" s="999"/>
      <c r="BW37" s="744"/>
      <c r="BX37" s="334"/>
      <c r="BY37" s="334"/>
      <c r="BZ37" s="331"/>
      <c r="CA37" s="331"/>
      <c r="CB37" s="741"/>
      <c r="CC37" s="1385"/>
      <c r="CD37" s="1298"/>
      <c r="CE37" s="1295"/>
      <c r="CF37" s="1295"/>
      <c r="CG37" s="1331"/>
      <c r="CH37" s="1334"/>
      <c r="CI37" s="1334"/>
      <c r="CK37" s="369">
        <v>0.65625</v>
      </c>
      <c r="CL37" s="1309"/>
      <c r="CN37" s="1373"/>
      <c r="CO37" s="783"/>
      <c r="CP37" s="331"/>
      <c r="CQ37" s="451"/>
      <c r="CR37" s="331"/>
      <c r="CS37" s="331"/>
      <c r="CT37" s="901"/>
      <c r="CU37" s="741"/>
      <c r="CV37" s="811">
        <v>0.65625</v>
      </c>
      <c r="CW37" s="1102" t="s">
        <v>1056</v>
      </c>
      <c r="CX37" s="327"/>
      <c r="CY37" s="327"/>
      <c r="CZ37" s="327"/>
      <c r="DA37" s="327"/>
      <c r="DB37" s="327"/>
    </row>
    <row r="38" spans="12:106" s="336" customFormat="1" ht="13" customHeight="1" x14ac:dyDescent="0.2">
      <c r="L38" s="608"/>
      <c r="M38" s="369">
        <v>0.66666666666666663</v>
      </c>
      <c r="N38" s="744"/>
      <c r="O38" s="334"/>
      <c r="P38" s="334"/>
      <c r="Q38" s="334"/>
      <c r="R38" s="334"/>
      <c r="S38" s="736"/>
      <c r="T38" s="332">
        <v>0.66666666666666663</v>
      </c>
      <c r="U38" s="348"/>
      <c r="V38" s="357"/>
      <c r="W38" s="357"/>
      <c r="X38" s="357"/>
      <c r="Y38" s="357"/>
      <c r="Z38" s="357"/>
      <c r="AA38" s="357"/>
      <c r="AB38" s="753"/>
      <c r="AC38" s="1151"/>
      <c r="AD38" s="767"/>
      <c r="AE38" s="398"/>
      <c r="AF38" s="398"/>
      <c r="AG38" s="348"/>
      <c r="AH38" s="334"/>
      <c r="AI38" s="334"/>
      <c r="AJ38" s="334"/>
      <c r="AK38" s="765"/>
      <c r="AL38" s="768">
        <v>0.66666666666666663</v>
      </c>
      <c r="AM38" s="425"/>
      <c r="AN38" s="1337"/>
      <c r="AO38" s="1337"/>
      <c r="AP38" s="1338"/>
      <c r="AQ38" s="415"/>
      <c r="AR38" s="1162"/>
      <c r="AS38" s="1162"/>
      <c r="AT38" s="1162"/>
      <c r="AU38" s="348"/>
      <c r="AV38" s="1317"/>
      <c r="AW38" s="744"/>
      <c r="AX38" s="334"/>
      <c r="AY38" s="334"/>
      <c r="AZ38" s="334"/>
      <c r="BA38" s="334"/>
      <c r="BB38" s="334"/>
      <c r="BC38" s="753"/>
      <c r="BD38" s="332">
        <v>0.66666666666666663</v>
      </c>
      <c r="BE38" s="348"/>
      <c r="BF38" s="1337"/>
      <c r="BG38" s="1337"/>
      <c r="BH38" s="1338"/>
      <c r="BI38" s="415"/>
      <c r="BJ38" s="1162"/>
      <c r="BK38" s="1162"/>
      <c r="BL38" s="1162"/>
      <c r="BM38" s="753"/>
      <c r="BN38" s="1153"/>
      <c r="BU38" s="357"/>
      <c r="BV38" s="1317" t="s">
        <v>870</v>
      </c>
      <c r="BW38" s="744"/>
      <c r="BX38" s="334"/>
      <c r="BY38" s="334"/>
      <c r="BZ38" s="331"/>
      <c r="CA38" s="331"/>
      <c r="CB38" s="741"/>
      <c r="CC38" s="1385"/>
      <c r="CD38" s="1298"/>
      <c r="CE38" s="1295"/>
      <c r="CF38" s="1295"/>
      <c r="CG38" s="1331"/>
      <c r="CH38" s="1334"/>
      <c r="CI38" s="1334"/>
      <c r="CK38" s="369">
        <v>0.66666666666666663</v>
      </c>
      <c r="CL38" s="1309"/>
      <c r="CN38" s="1373"/>
      <c r="CO38" s="783"/>
      <c r="CP38" s="331"/>
      <c r="CQ38" s="451"/>
      <c r="CR38" s="331"/>
      <c r="CS38" s="331"/>
      <c r="CT38" s="901"/>
      <c r="CU38" s="741"/>
      <c r="CV38" s="811">
        <v>0.66666666666666663</v>
      </c>
      <c r="CW38" s="1103"/>
      <c r="CX38" s="327"/>
      <c r="CY38" s="327"/>
      <c r="CZ38" s="327"/>
      <c r="DA38" s="327"/>
      <c r="DB38" s="327"/>
    </row>
    <row r="39" spans="12:106" s="336" customFormat="1" ht="13" customHeight="1" x14ac:dyDescent="0.2">
      <c r="L39" s="608"/>
      <c r="M39" s="369">
        <v>0.67708333333333337</v>
      </c>
      <c r="N39" s="744"/>
      <c r="O39" s="334"/>
      <c r="P39" s="334"/>
      <c r="Q39" s="334"/>
      <c r="R39" s="334"/>
      <c r="S39" s="736"/>
      <c r="T39" s="332">
        <v>0.67708333333333337</v>
      </c>
      <c r="U39" s="348"/>
      <c r="V39" s="357"/>
      <c r="W39" s="357"/>
      <c r="X39" s="357"/>
      <c r="Y39" s="354"/>
      <c r="Z39" s="357"/>
      <c r="AA39" s="357"/>
      <c r="AB39" s="753"/>
      <c r="AC39" s="989"/>
      <c r="AD39" s="767"/>
      <c r="AE39" s="398"/>
      <c r="AF39" s="398"/>
      <c r="AG39" s="348"/>
      <c r="AH39" s="334"/>
      <c r="AI39" s="334"/>
      <c r="AJ39" s="334"/>
      <c r="AK39" s="765"/>
      <c r="AL39" s="768">
        <v>0.67708333333333337</v>
      </c>
      <c r="AM39" s="425"/>
      <c r="AN39" s="1337"/>
      <c r="AO39" s="1337"/>
      <c r="AP39" s="1338"/>
      <c r="AQ39" s="339"/>
      <c r="AR39" s="1162"/>
      <c r="AS39" s="1162"/>
      <c r="AT39" s="1162"/>
      <c r="AU39" s="348"/>
      <c r="AV39" s="517"/>
      <c r="AW39" s="744"/>
      <c r="AX39" s="334"/>
      <c r="AY39" s="334"/>
      <c r="AZ39" s="334"/>
      <c r="BA39" s="334"/>
      <c r="BB39" s="334"/>
      <c r="BC39" s="753"/>
      <c r="BD39" s="332">
        <v>0.67708333333333337</v>
      </c>
      <c r="BE39" s="348"/>
      <c r="BF39" s="1337"/>
      <c r="BG39" s="1337"/>
      <c r="BH39" s="1338"/>
      <c r="BI39" s="354"/>
      <c r="BJ39" s="1162"/>
      <c r="BK39" s="1162"/>
      <c r="BL39" s="1162"/>
      <c r="BM39" s="753"/>
      <c r="BN39" s="991"/>
      <c r="BU39" s="357"/>
      <c r="BV39" s="1317"/>
      <c r="BW39" s="744"/>
      <c r="BX39" s="334"/>
      <c r="BY39" s="334"/>
      <c r="BZ39" s="331"/>
      <c r="CA39" s="331"/>
      <c r="CB39" s="741"/>
      <c r="CC39" s="1385"/>
      <c r="CD39" s="1298"/>
      <c r="CE39" s="1295"/>
      <c r="CF39" s="1295"/>
      <c r="CG39" s="1331"/>
      <c r="CH39" s="1334"/>
      <c r="CI39" s="1334"/>
      <c r="CK39" s="369">
        <v>0.67708333333333337</v>
      </c>
      <c r="CL39" s="1309"/>
      <c r="CN39" s="1373"/>
      <c r="CO39" s="783"/>
      <c r="CP39" s="331"/>
      <c r="CQ39" s="451"/>
      <c r="CR39" s="331"/>
      <c r="CS39" s="331"/>
      <c r="CT39" s="901"/>
      <c r="CU39" s="741"/>
      <c r="CV39" s="811">
        <v>0.67708333333333337</v>
      </c>
      <c r="CW39" s="1103"/>
      <c r="CX39" s="327"/>
      <c r="CY39" s="327"/>
      <c r="CZ39" s="327"/>
      <c r="DA39" s="327"/>
      <c r="DB39" s="327"/>
    </row>
    <row r="40" spans="12:106" s="336" customFormat="1" ht="13" customHeight="1" x14ac:dyDescent="0.2">
      <c r="L40" s="608"/>
      <c r="M40" s="369">
        <v>0.6875</v>
      </c>
      <c r="N40" s="744"/>
      <c r="O40" s="334"/>
      <c r="P40" s="334"/>
      <c r="Q40" s="334"/>
      <c r="R40" s="334"/>
      <c r="S40" s="736"/>
      <c r="T40" s="332">
        <v>0.6875</v>
      </c>
      <c r="U40" s="348"/>
      <c r="V40" s="357"/>
      <c r="W40" s="357"/>
      <c r="X40" s="357"/>
      <c r="Y40" s="354"/>
      <c r="Z40" s="357"/>
      <c r="AA40" s="357"/>
      <c r="AB40" s="753"/>
      <c r="AC40" s="989"/>
      <c r="AD40" s="767"/>
      <c r="AE40" s="398"/>
      <c r="AF40" s="398"/>
      <c r="AG40" s="348"/>
      <c r="AH40" s="334"/>
      <c r="AI40" s="334"/>
      <c r="AJ40" s="334"/>
      <c r="AK40" s="758"/>
      <c r="AL40" s="768">
        <v>0.6875</v>
      </c>
      <c r="AM40" s="425"/>
      <c r="AN40" s="1337"/>
      <c r="AO40" s="1337"/>
      <c r="AP40" s="1338"/>
      <c r="AQ40" s="339"/>
      <c r="AR40" s="1162"/>
      <c r="AS40" s="1162"/>
      <c r="AT40" s="1162"/>
      <c r="AU40" s="348"/>
      <c r="AV40" s="517"/>
      <c r="AW40" s="744"/>
      <c r="AX40" s="334"/>
      <c r="AY40" s="334"/>
      <c r="AZ40" s="334"/>
      <c r="BA40" s="334"/>
      <c r="BB40" s="334"/>
      <c r="BC40" s="758"/>
      <c r="BD40" s="332">
        <v>0.6875</v>
      </c>
      <c r="BE40" s="348"/>
      <c r="BF40" s="1337"/>
      <c r="BG40" s="1337"/>
      <c r="BH40" s="1338"/>
      <c r="BI40" s="354"/>
      <c r="BJ40" s="1162"/>
      <c r="BK40" s="1162"/>
      <c r="BL40" s="1162"/>
      <c r="BM40" s="753"/>
      <c r="BN40" s="991"/>
      <c r="BU40" s="357"/>
      <c r="BV40" s="1317"/>
      <c r="BW40" s="744"/>
      <c r="BX40" s="334"/>
      <c r="BY40" s="334"/>
      <c r="BZ40" s="331"/>
      <c r="CA40" s="331"/>
      <c r="CB40" s="741"/>
      <c r="CC40" s="1385"/>
      <c r="CD40" s="1298"/>
      <c r="CE40" s="1295"/>
      <c r="CF40" s="1295"/>
      <c r="CG40" s="1331"/>
      <c r="CH40" s="1334"/>
      <c r="CI40" s="1334"/>
      <c r="CK40" s="369">
        <v>0.6875</v>
      </c>
      <c r="CL40" s="1309"/>
      <c r="CN40" s="1373"/>
      <c r="CO40" s="783"/>
      <c r="CP40" s="331"/>
      <c r="CQ40" s="451"/>
      <c r="CR40" s="331"/>
      <c r="CS40" s="331"/>
      <c r="CT40" s="901"/>
      <c r="CU40" s="741"/>
      <c r="CV40" s="811">
        <v>0.6875</v>
      </c>
      <c r="CW40" s="1103"/>
      <c r="CX40" s="327"/>
      <c r="CY40" s="327"/>
      <c r="CZ40" s="327"/>
      <c r="DA40" s="327"/>
      <c r="DB40" s="327"/>
    </row>
    <row r="41" spans="12:106" s="336" customFormat="1" ht="13" customHeight="1" thickBot="1" x14ac:dyDescent="0.25">
      <c r="L41" s="608"/>
      <c r="M41" s="332">
        <v>0.69791666666666663</v>
      </c>
      <c r="N41" s="744"/>
      <c r="O41" s="334"/>
      <c r="P41" s="334"/>
      <c r="Q41" s="334"/>
      <c r="R41" s="334"/>
      <c r="S41" s="736"/>
      <c r="T41" s="332">
        <v>0.69791666666666663</v>
      </c>
      <c r="U41" s="348"/>
      <c r="V41" s="357"/>
      <c r="W41" s="357"/>
      <c r="X41" s="357"/>
      <c r="Y41" s="354"/>
      <c r="Z41" s="357"/>
      <c r="AA41" s="357"/>
      <c r="AB41" s="753"/>
      <c r="AC41" s="989"/>
      <c r="AD41" s="767"/>
      <c r="AE41" s="398"/>
      <c r="AF41" s="398"/>
      <c r="AG41" s="348"/>
      <c r="AH41" s="334"/>
      <c r="AI41" s="334"/>
      <c r="AJ41" s="334"/>
      <c r="AK41" s="764"/>
      <c r="AL41" s="422">
        <v>0.69791666666666663</v>
      </c>
      <c r="AM41" s="425"/>
      <c r="AN41" s="1337"/>
      <c r="AO41" s="1337"/>
      <c r="AP41" s="1338"/>
      <c r="AQ41" s="339"/>
      <c r="AR41" s="1162"/>
      <c r="AS41" s="1162"/>
      <c r="AT41" s="1162"/>
      <c r="AU41" s="348"/>
      <c r="AV41" s="517"/>
      <c r="AW41" s="744"/>
      <c r="AX41" s="334"/>
      <c r="AY41" s="334"/>
      <c r="AZ41" s="334"/>
      <c r="BA41" s="334"/>
      <c r="BB41" s="334"/>
      <c r="BC41" s="751"/>
      <c r="BD41" s="332">
        <v>0.69791666666666663</v>
      </c>
      <c r="BE41" s="348"/>
      <c r="BF41" s="1337"/>
      <c r="BG41" s="1337"/>
      <c r="BH41" s="1338"/>
      <c r="BI41" s="354"/>
      <c r="BJ41" s="1162"/>
      <c r="BK41" s="1162"/>
      <c r="BL41" s="1162"/>
      <c r="BM41" s="753"/>
      <c r="BN41" s="991"/>
      <c r="BU41" s="357"/>
      <c r="BV41" s="999"/>
      <c r="BW41" s="744"/>
      <c r="BX41" s="334"/>
      <c r="BY41" s="334"/>
      <c r="BZ41" s="331"/>
      <c r="CA41" s="331"/>
      <c r="CB41" s="741"/>
      <c r="CC41" s="1385"/>
      <c r="CD41" s="1299"/>
      <c r="CE41" s="1296"/>
      <c r="CF41" s="1296"/>
      <c r="CG41" s="1332"/>
      <c r="CH41" s="1335"/>
      <c r="CI41" s="1335"/>
      <c r="CK41" s="332">
        <v>0.69791666666666663</v>
      </c>
      <c r="CL41" s="1310"/>
      <c r="CN41" s="1373"/>
      <c r="CO41" s="783"/>
      <c r="CP41" s="331"/>
      <c r="CQ41" s="451"/>
      <c r="CR41" s="331"/>
      <c r="CS41" s="331"/>
      <c r="CT41" s="901"/>
      <c r="CU41" s="741"/>
      <c r="CV41" s="811">
        <v>0.69791666666666663</v>
      </c>
      <c r="CW41" s="1103"/>
      <c r="CX41" s="327"/>
      <c r="CY41" s="327"/>
      <c r="CZ41" s="327"/>
      <c r="DA41" s="327"/>
      <c r="DB41" s="327"/>
    </row>
    <row r="42" spans="12:106" s="336" customFormat="1" ht="13" customHeight="1" x14ac:dyDescent="0.2">
      <c r="L42" s="608"/>
      <c r="M42" s="369">
        <v>0.70833333333333337</v>
      </c>
      <c r="N42" s="744"/>
      <c r="O42" s="334"/>
      <c r="P42" s="334"/>
      <c r="Q42" s="334"/>
      <c r="R42" s="334"/>
      <c r="S42" s="736"/>
      <c r="T42" s="332">
        <v>0.70833333333333337</v>
      </c>
      <c r="U42" s="334"/>
      <c r="V42" s="348"/>
      <c r="W42" s="348"/>
      <c r="X42" s="602"/>
      <c r="Y42" s="354"/>
      <c r="Z42" s="357"/>
      <c r="AA42" s="357"/>
      <c r="AB42" s="753"/>
      <c r="AC42" s="400"/>
      <c r="AD42" s="767"/>
      <c r="AE42" s="398"/>
      <c r="AF42" s="398"/>
      <c r="AG42" s="348"/>
      <c r="AH42" s="348"/>
      <c r="AI42" s="348"/>
      <c r="AJ42" s="348"/>
      <c r="AK42" s="765"/>
      <c r="AL42" s="768">
        <v>0.70833333333333337</v>
      </c>
      <c r="AM42" s="423"/>
      <c r="AN42" s="1337"/>
      <c r="AO42" s="1337"/>
      <c r="AP42" s="1338"/>
      <c r="AR42" s="1162"/>
      <c r="AS42" s="1162"/>
      <c r="AT42" s="1162"/>
      <c r="AU42" s="420"/>
      <c r="AV42" s="759"/>
      <c r="AW42" s="744"/>
      <c r="AX42" s="334"/>
      <c r="AY42" s="334"/>
      <c r="AZ42" s="334"/>
      <c r="BA42" s="334"/>
      <c r="BB42" s="334"/>
      <c r="BC42" s="753"/>
      <c r="BD42" s="332">
        <v>0.70833333333333337</v>
      </c>
      <c r="BE42" s="334"/>
      <c r="BF42" s="1337"/>
      <c r="BG42" s="1337"/>
      <c r="BH42" s="1338"/>
      <c r="BI42" s="334"/>
      <c r="BJ42" s="1162"/>
      <c r="BK42" s="1162"/>
      <c r="BL42" s="1162"/>
      <c r="BM42" s="754"/>
      <c r="BN42" s="402"/>
      <c r="BU42" s="357"/>
      <c r="BV42" s="435"/>
      <c r="BW42" s="744"/>
      <c r="BX42" s="334"/>
      <c r="BY42" s="334"/>
      <c r="BZ42" s="331"/>
      <c r="CA42" s="331"/>
      <c r="CB42" s="741"/>
      <c r="CC42" s="1385"/>
      <c r="CD42" s="446" t="s">
        <v>871</v>
      </c>
      <c r="CE42" s="447"/>
      <c r="CF42" s="447"/>
      <c r="CG42" s="448" t="s">
        <v>871</v>
      </c>
      <c r="CH42" s="448"/>
      <c r="CI42" s="448"/>
      <c r="CJ42" s="449"/>
      <c r="CK42" s="369">
        <v>0.70833333333333337</v>
      </c>
      <c r="CL42" s="347"/>
      <c r="CM42" s="357"/>
      <c r="CN42" s="1373"/>
      <c r="CO42" s="783"/>
      <c r="CP42" s="331"/>
      <c r="CQ42" s="451"/>
      <c r="CR42" s="331"/>
      <c r="CS42" s="331"/>
      <c r="CT42" s="901"/>
      <c r="CU42" s="741"/>
      <c r="CV42" s="811">
        <v>0.70833333333333337</v>
      </c>
      <c r="CW42" s="1103"/>
      <c r="CY42" s="327"/>
      <c r="CZ42" s="327"/>
      <c r="DA42" s="327"/>
      <c r="DB42" s="327"/>
    </row>
    <row r="43" spans="12:106" s="336" customFormat="1" ht="13" customHeight="1" x14ac:dyDescent="0.2">
      <c r="L43" s="608"/>
      <c r="M43" s="369">
        <v>0.71875</v>
      </c>
      <c r="N43" s="744"/>
      <c r="O43" s="334"/>
      <c r="P43" s="334"/>
      <c r="Q43" s="334"/>
      <c r="R43" s="334"/>
      <c r="S43" s="736"/>
      <c r="T43" s="332">
        <v>0.71875</v>
      </c>
      <c r="U43" s="334"/>
      <c r="V43" s="348"/>
      <c r="W43" s="348"/>
      <c r="X43" s="602"/>
      <c r="Y43" s="354"/>
      <c r="Z43" s="348"/>
      <c r="AA43" s="348"/>
      <c r="AB43" s="765"/>
      <c r="AC43" s="1326" t="s">
        <v>858</v>
      </c>
      <c r="AD43" s="767"/>
      <c r="AE43" s="398"/>
      <c r="AF43" s="398"/>
      <c r="AG43" s="348"/>
      <c r="AH43" s="354"/>
      <c r="AI43" s="354"/>
      <c r="AJ43" s="354"/>
      <c r="AK43" s="764"/>
      <c r="AL43" s="768">
        <v>0.71875</v>
      </c>
      <c r="AM43" s="423"/>
      <c r="AN43" s="1337"/>
      <c r="AO43" s="1337"/>
      <c r="AP43" s="1338"/>
      <c r="AR43" s="1162"/>
      <c r="AS43" s="1162"/>
      <c r="AT43" s="1162"/>
      <c r="AU43" s="354"/>
      <c r="AV43" s="1328" t="s">
        <v>858</v>
      </c>
      <c r="AW43" s="744"/>
      <c r="AX43" s="334"/>
      <c r="AY43" s="334"/>
      <c r="AZ43" s="334"/>
      <c r="BA43" s="334"/>
      <c r="BB43" s="334"/>
      <c r="BC43" s="751"/>
      <c r="BD43" s="332">
        <v>0.71875</v>
      </c>
      <c r="BE43" s="334"/>
      <c r="BF43" s="1337"/>
      <c r="BG43" s="1337"/>
      <c r="BH43" s="1338"/>
      <c r="BI43" s="334"/>
      <c r="BJ43" s="1162"/>
      <c r="BK43" s="1162"/>
      <c r="BL43" s="1162"/>
      <c r="BM43" s="751"/>
      <c r="BN43" s="1312" t="s">
        <v>858</v>
      </c>
      <c r="BU43" s="357"/>
      <c r="BV43" s="435"/>
      <c r="BW43" s="744"/>
      <c r="BX43" s="334"/>
      <c r="BY43" s="334"/>
      <c r="BZ43" s="331"/>
      <c r="CA43" s="331"/>
      <c r="CB43" s="741"/>
      <c r="CC43" s="1385"/>
      <c r="CD43" s="388"/>
      <c r="CE43" s="385"/>
      <c r="CF43" s="338"/>
      <c r="CG43" s="385"/>
      <c r="CH43" s="385"/>
      <c r="CI43" s="385"/>
      <c r="CJ43" s="442"/>
      <c r="CK43" s="369">
        <v>0.71875</v>
      </c>
      <c r="CL43" s="347"/>
      <c r="CM43" s="450"/>
      <c r="CN43" s="1373"/>
      <c r="CO43" s="785"/>
      <c r="CP43" s="333"/>
      <c r="CQ43" s="451"/>
      <c r="CR43" s="331"/>
      <c r="CS43" s="331"/>
      <c r="CT43" s="901"/>
      <c r="CU43" s="741"/>
      <c r="CV43" s="811">
        <v>0.71875</v>
      </c>
      <c r="CW43" s="1103"/>
      <c r="CY43" s="327"/>
      <c r="CZ43" s="327"/>
      <c r="DA43" s="327"/>
      <c r="DB43" s="327"/>
    </row>
    <row r="44" spans="12:106" s="336" customFormat="1" ht="13" customHeight="1" thickBot="1" x14ac:dyDescent="0.25">
      <c r="L44" s="608"/>
      <c r="M44" s="369">
        <v>0.72916666666666663</v>
      </c>
      <c r="N44" s="744"/>
      <c r="O44" s="334"/>
      <c r="P44" s="334"/>
      <c r="Q44" s="334"/>
      <c r="R44" s="334"/>
      <c r="S44" s="736"/>
      <c r="T44" s="332">
        <v>0.72916666666666663</v>
      </c>
      <c r="U44" s="334"/>
      <c r="V44" s="348"/>
      <c r="W44" s="348"/>
      <c r="X44" s="602"/>
      <c r="Y44" s="354"/>
      <c r="Z44" s="348"/>
      <c r="AA44" s="348"/>
      <c r="AB44" s="765"/>
      <c r="AC44" s="1326"/>
      <c r="AD44" s="767"/>
      <c r="AE44" s="398"/>
      <c r="AF44" s="398"/>
      <c r="AG44" s="348"/>
      <c r="AH44" s="334"/>
      <c r="AI44" s="334"/>
      <c r="AJ44" s="334"/>
      <c r="AK44" s="736"/>
      <c r="AL44" s="768">
        <v>0.72916666666666663</v>
      </c>
      <c r="AM44" s="423"/>
      <c r="AN44" s="1337"/>
      <c r="AO44" s="1337"/>
      <c r="AP44" s="1338"/>
      <c r="AR44" s="1162"/>
      <c r="AS44" s="1162"/>
      <c r="AT44" s="1162"/>
      <c r="AV44" s="1328"/>
      <c r="AW44" s="744"/>
      <c r="AX44" s="334"/>
      <c r="AY44" s="334"/>
      <c r="AZ44" s="334"/>
      <c r="BA44" s="334"/>
      <c r="BB44" s="334"/>
      <c r="BC44" s="741"/>
      <c r="BD44" s="332">
        <v>0.72916666666666663</v>
      </c>
      <c r="BE44" s="334"/>
      <c r="BF44" s="1337"/>
      <c r="BG44" s="1337"/>
      <c r="BH44" s="1338"/>
      <c r="BI44" s="334"/>
      <c r="BJ44" s="1162"/>
      <c r="BK44" s="1162"/>
      <c r="BL44" s="1162"/>
      <c r="BM44" s="741"/>
      <c r="BN44" s="1312"/>
      <c r="BO44" s="395"/>
      <c r="BP44" s="358"/>
      <c r="BQ44" s="358"/>
      <c r="BU44" s="400"/>
      <c r="BV44" s="435"/>
      <c r="BW44" s="744"/>
      <c r="BX44" s="334"/>
      <c r="BY44" s="334"/>
      <c r="BZ44" s="331"/>
      <c r="CA44" s="331"/>
      <c r="CB44" s="741"/>
      <c r="CC44" s="1385"/>
      <c r="CD44" s="388"/>
      <c r="CE44" s="357"/>
      <c r="CF44" s="338"/>
      <c r="CG44" s="385"/>
      <c r="CH44" s="385"/>
      <c r="CI44" s="385"/>
      <c r="CJ44" s="442"/>
      <c r="CK44" s="369">
        <v>0.72916666666666663</v>
      </c>
      <c r="CL44" s="347"/>
      <c r="CM44" s="450"/>
      <c r="CN44" s="1373"/>
      <c r="CO44" s="785"/>
      <c r="CP44" s="333"/>
      <c r="CQ44" s="451"/>
      <c r="CR44" s="331"/>
      <c r="CS44" s="331"/>
      <c r="CT44" s="901"/>
      <c r="CU44" s="741"/>
      <c r="CV44" s="811">
        <v>0.72916666666666663</v>
      </c>
      <c r="CW44" s="1104"/>
      <c r="CY44" s="327"/>
      <c r="CZ44" s="327"/>
      <c r="DA44" s="327"/>
      <c r="DB44" s="327"/>
    </row>
    <row r="45" spans="12:106" s="336" customFormat="1" ht="13" customHeight="1" x14ac:dyDescent="0.2">
      <c r="L45" s="608"/>
      <c r="M45" s="369">
        <v>0.73958333333333337</v>
      </c>
      <c r="N45" s="744"/>
      <c r="O45" s="334"/>
      <c r="P45" s="334"/>
      <c r="Q45" s="334"/>
      <c r="R45" s="334"/>
      <c r="S45" s="736"/>
      <c r="T45" s="332">
        <v>0.73958333333333337</v>
      </c>
      <c r="U45" s="334"/>
      <c r="V45" s="357"/>
      <c r="W45" s="357"/>
      <c r="X45" s="357"/>
      <c r="Y45" s="354"/>
      <c r="Z45" s="348"/>
      <c r="AA45" s="348"/>
      <c r="AB45" s="765"/>
      <c r="AC45" s="1326"/>
      <c r="AD45" s="767"/>
      <c r="AE45" s="398"/>
      <c r="AF45" s="398"/>
      <c r="AG45" s="348"/>
      <c r="AH45" s="334"/>
      <c r="AI45" s="334"/>
      <c r="AJ45" s="334"/>
      <c r="AK45" s="736"/>
      <c r="AL45" s="768">
        <v>0.73958333333333337</v>
      </c>
      <c r="AM45" s="423"/>
      <c r="AN45" s="421" t="s">
        <v>1057</v>
      </c>
      <c r="AO45" s="421" t="s">
        <v>1058</v>
      </c>
      <c r="AP45" s="421" t="s">
        <v>1057</v>
      </c>
      <c r="AR45" s="1162"/>
      <c r="AS45" s="1162"/>
      <c r="AT45" s="1162"/>
      <c r="AU45" s="334"/>
      <c r="AV45" s="1328"/>
      <c r="AW45" s="744"/>
      <c r="AX45" s="334"/>
      <c r="AY45" s="334"/>
      <c r="AZ45" s="334"/>
      <c r="BA45" s="334"/>
      <c r="BB45" s="334"/>
      <c r="BC45" s="736"/>
      <c r="BD45" s="332">
        <v>0.73958333333333337</v>
      </c>
      <c r="BE45" s="334"/>
      <c r="BF45" s="421" t="s">
        <v>1057</v>
      </c>
      <c r="BG45" s="421" t="s">
        <v>1058</v>
      </c>
      <c r="BH45" s="421" t="s">
        <v>1057</v>
      </c>
      <c r="BI45" s="334"/>
      <c r="BJ45" s="1162"/>
      <c r="BK45" s="1162"/>
      <c r="BL45" s="1162"/>
      <c r="BM45" s="736"/>
      <c r="BN45" s="1312"/>
      <c r="BO45" s="395"/>
      <c r="BP45" s="358"/>
      <c r="BQ45" s="358"/>
      <c r="BR45" s="365"/>
      <c r="BS45" s="354"/>
      <c r="BT45" s="354"/>
      <c r="BU45" s="354"/>
      <c r="BV45" s="1317" t="s">
        <v>858</v>
      </c>
      <c r="BW45" s="744"/>
      <c r="BX45" s="334"/>
      <c r="BY45" s="334"/>
      <c r="BZ45" s="452" t="s">
        <v>1059</v>
      </c>
      <c r="CA45" s="452" t="s">
        <v>1060</v>
      </c>
      <c r="CB45" s="736"/>
      <c r="CC45" s="1385"/>
      <c r="CD45" s="388"/>
      <c r="CE45" s="385"/>
      <c r="CF45" s="338"/>
      <c r="CG45" s="385"/>
      <c r="CH45" s="385"/>
      <c r="CI45" s="385"/>
      <c r="CJ45" s="442"/>
      <c r="CK45" s="369">
        <v>0.73958333333333337</v>
      </c>
      <c r="CL45" s="347"/>
      <c r="CM45" s="450"/>
      <c r="CN45" s="1373"/>
      <c r="CO45" s="744"/>
      <c r="CP45" s="334"/>
      <c r="CQ45" s="334"/>
      <c r="CR45" s="334"/>
      <c r="CS45" s="334"/>
      <c r="CT45" s="890"/>
      <c r="CU45" s="736"/>
      <c r="CV45" s="811">
        <v>0.73958333333333337</v>
      </c>
      <c r="CW45" s="736"/>
    </row>
    <row r="46" spans="12:106" s="336" customFormat="1" ht="13" customHeight="1" x14ac:dyDescent="0.2">
      <c r="L46" s="608"/>
      <c r="M46" s="369">
        <v>0.75</v>
      </c>
      <c r="N46" s="744"/>
      <c r="O46" s="334"/>
      <c r="P46" s="334"/>
      <c r="Q46" s="334"/>
      <c r="R46" s="334"/>
      <c r="S46" s="736"/>
      <c r="T46" s="332">
        <v>0.75</v>
      </c>
      <c r="U46" s="332"/>
      <c r="V46" s="357"/>
      <c r="W46" s="357"/>
      <c r="X46" s="357"/>
      <c r="Y46" s="354"/>
      <c r="Z46" s="354"/>
      <c r="AA46" s="354"/>
      <c r="AB46" s="764"/>
      <c r="AC46" s="1326"/>
      <c r="AD46" s="744"/>
      <c r="AE46" s="334"/>
      <c r="AF46" s="334"/>
      <c r="AG46" s="334"/>
      <c r="AH46" s="334"/>
      <c r="AI46" s="334"/>
      <c r="AJ46" s="334"/>
      <c r="AK46" s="736"/>
      <c r="AL46" s="768">
        <v>0.75</v>
      </c>
      <c r="AM46" s="422"/>
      <c r="AN46" s="347"/>
      <c r="AO46" s="347"/>
      <c r="AP46" s="347"/>
      <c r="AQ46" s="429"/>
      <c r="AR46" s="429"/>
      <c r="AS46" s="429"/>
      <c r="AT46" s="429"/>
      <c r="AU46" s="334"/>
      <c r="AV46" s="1328"/>
      <c r="AW46" s="744"/>
      <c r="AX46" s="334"/>
      <c r="AY46" s="334"/>
      <c r="AZ46" s="334"/>
      <c r="BA46" s="334"/>
      <c r="BB46" s="334"/>
      <c r="BC46" s="736"/>
      <c r="BD46" s="334"/>
      <c r="BE46" s="334"/>
      <c r="BF46" s="334"/>
      <c r="BG46" s="334"/>
      <c r="BH46" s="334"/>
      <c r="BI46" s="334"/>
      <c r="BJ46" s="334"/>
      <c r="BK46" s="334"/>
      <c r="BL46" s="334"/>
      <c r="BM46" s="736"/>
      <c r="BN46" s="1312"/>
      <c r="BO46" s="395"/>
      <c r="BP46" s="358"/>
      <c r="BQ46" s="358"/>
      <c r="BR46" s="365"/>
      <c r="BS46" s="334"/>
      <c r="BT46" s="334"/>
      <c r="BU46" s="334"/>
      <c r="BV46" s="1317"/>
      <c r="BW46" s="744"/>
      <c r="BX46" s="334"/>
      <c r="BY46" s="334"/>
      <c r="BZ46" s="1377" t="s">
        <v>1061</v>
      </c>
      <c r="CA46" s="1379" t="s">
        <v>1062</v>
      </c>
      <c r="CB46" s="736"/>
      <c r="CC46" s="1385"/>
      <c r="CD46" s="388"/>
      <c r="CE46" s="385"/>
      <c r="CF46" s="338"/>
      <c r="CG46" s="385"/>
      <c r="CH46" s="385"/>
      <c r="CI46" s="385"/>
      <c r="CJ46" s="442"/>
      <c r="CK46" s="369">
        <v>0.75</v>
      </c>
      <c r="CL46" s="347"/>
      <c r="CM46" s="450"/>
      <c r="CN46" s="1373"/>
      <c r="CO46" s="744"/>
      <c r="CP46" s="334"/>
      <c r="CQ46" s="334"/>
      <c r="CR46" s="334"/>
      <c r="CS46" s="334"/>
      <c r="CT46" s="890"/>
      <c r="CU46" s="736"/>
      <c r="CV46" s="811">
        <v>0.75</v>
      </c>
      <c r="CW46" s="736"/>
    </row>
    <row r="47" spans="12:106" s="336" customFormat="1" ht="13" customHeight="1" x14ac:dyDescent="0.2">
      <c r="L47" s="608"/>
      <c r="M47" s="369">
        <v>0.76041666666666663</v>
      </c>
      <c r="N47" s="744"/>
      <c r="O47" s="334"/>
      <c r="P47" s="334"/>
      <c r="Q47" s="334"/>
      <c r="R47" s="334"/>
      <c r="S47" s="736"/>
      <c r="T47" s="332">
        <v>0.76041666666666663</v>
      </c>
      <c r="U47" s="332"/>
      <c r="V47" s="357"/>
      <c r="W47" s="357"/>
      <c r="X47" s="357"/>
      <c r="Y47" s="334"/>
      <c r="Z47" s="334"/>
      <c r="AA47" s="334"/>
      <c r="AB47" s="736"/>
      <c r="AC47" s="1326"/>
      <c r="AD47" s="744"/>
      <c r="AE47" s="334"/>
      <c r="AF47" s="334"/>
      <c r="AG47" s="334"/>
      <c r="AH47" s="334"/>
      <c r="AI47" s="334"/>
      <c r="AJ47" s="334"/>
      <c r="AK47" s="736"/>
      <c r="AL47" s="768">
        <v>0.76041666666666663</v>
      </c>
      <c r="AM47" s="422"/>
      <c r="AN47" s="347"/>
      <c r="AO47" s="347"/>
      <c r="AP47" s="347"/>
      <c r="AQ47" s="429"/>
      <c r="AR47" s="429"/>
      <c r="AS47" s="429"/>
      <c r="AT47" s="429"/>
      <c r="AU47" s="334"/>
      <c r="AV47" s="1328"/>
      <c r="AW47" s="744"/>
      <c r="AX47" s="334"/>
      <c r="AY47" s="334"/>
      <c r="AZ47" s="334"/>
      <c r="BA47" s="334"/>
      <c r="BB47" s="334"/>
      <c r="BC47" s="736"/>
      <c r="BD47" s="334"/>
      <c r="BE47" s="334"/>
      <c r="BF47" s="334"/>
      <c r="BG47" s="334"/>
      <c r="BH47" s="334"/>
      <c r="BI47" s="334"/>
      <c r="BJ47" s="334"/>
      <c r="BK47" s="334"/>
      <c r="BL47" s="334"/>
      <c r="BM47" s="736"/>
      <c r="BN47" s="1312"/>
      <c r="BO47" s="395"/>
      <c r="BP47" s="358"/>
      <c r="BQ47" s="358"/>
      <c r="BR47" s="365"/>
      <c r="BS47" s="334"/>
      <c r="BT47" s="334"/>
      <c r="BU47" s="334"/>
      <c r="BV47" s="1317"/>
      <c r="BW47" s="744"/>
      <c r="BX47" s="334"/>
      <c r="BY47" s="334"/>
      <c r="BZ47" s="1377"/>
      <c r="CA47" s="1379"/>
      <c r="CB47" s="736"/>
      <c r="CC47" s="1385"/>
      <c r="CD47" s="388"/>
      <c r="CE47" s="385"/>
      <c r="CF47" s="338"/>
      <c r="CG47" s="385"/>
      <c r="CH47" s="385"/>
      <c r="CI47" s="385"/>
      <c r="CJ47" s="442"/>
      <c r="CK47" s="369">
        <v>0.76041666666666663</v>
      </c>
      <c r="CL47" s="350"/>
      <c r="CM47" s="450"/>
      <c r="CN47" s="1373"/>
      <c r="CO47" s="744"/>
      <c r="CP47" s="334"/>
      <c r="CQ47" s="334"/>
      <c r="CR47" s="334"/>
      <c r="CS47" s="334"/>
      <c r="CT47" s="890"/>
      <c r="CU47" s="736"/>
      <c r="CV47" s="811">
        <v>0.76041666666666663</v>
      </c>
      <c r="CW47" s="737"/>
    </row>
    <row r="48" spans="12:106" s="336" customFormat="1" ht="13" customHeight="1" x14ac:dyDescent="0.2">
      <c r="L48" s="608"/>
      <c r="M48" s="369">
        <v>0.77083333333333337</v>
      </c>
      <c r="N48" s="744"/>
      <c r="O48" s="334"/>
      <c r="P48" s="334"/>
      <c r="Q48" s="334"/>
      <c r="R48" s="334"/>
      <c r="S48" s="736"/>
      <c r="T48" s="332">
        <v>0.77083333333333337</v>
      </c>
      <c r="U48" s="332"/>
      <c r="V48" s="357"/>
      <c r="W48" s="357"/>
      <c r="X48" s="357"/>
      <c r="Y48" s="334"/>
      <c r="Z48" s="334"/>
      <c r="AA48" s="334"/>
      <c r="AB48" s="736"/>
      <c r="AC48" s="1326"/>
      <c r="AD48" s="744"/>
      <c r="AE48" s="334"/>
      <c r="AF48" s="334"/>
      <c r="AG48" s="334"/>
      <c r="AH48" s="334"/>
      <c r="AI48" s="334"/>
      <c r="AJ48" s="334"/>
      <c r="AK48" s="736"/>
      <c r="AL48" s="768">
        <v>0.77083333333333337</v>
      </c>
      <c r="AM48" s="422"/>
      <c r="AN48" s="347"/>
      <c r="AO48" s="347"/>
      <c r="AP48" s="347"/>
      <c r="AQ48" s="429"/>
      <c r="AR48" s="429"/>
      <c r="AS48" s="429"/>
      <c r="AT48" s="429"/>
      <c r="AU48" s="334"/>
      <c r="AV48" s="1328"/>
      <c r="AW48" s="744"/>
      <c r="AX48" s="334"/>
      <c r="AY48" s="334"/>
      <c r="AZ48" s="334"/>
      <c r="BA48" s="334"/>
      <c r="BB48" s="334"/>
      <c r="BC48" s="736"/>
      <c r="BD48" s="334"/>
      <c r="BE48" s="334"/>
      <c r="BF48" s="334"/>
      <c r="BG48" s="334"/>
      <c r="BH48" s="334"/>
      <c r="BI48" s="334"/>
      <c r="BJ48" s="334"/>
      <c r="BK48" s="334"/>
      <c r="BL48" s="334"/>
      <c r="BM48" s="736"/>
      <c r="BN48" s="1312"/>
      <c r="BO48" s="329"/>
      <c r="BP48" s="334"/>
      <c r="BQ48" s="334"/>
      <c r="BR48" s="334"/>
      <c r="BS48" s="334"/>
      <c r="BT48" s="334"/>
      <c r="BU48" s="334"/>
      <c r="BV48" s="1317"/>
      <c r="BW48" s="744"/>
      <c r="BX48" s="334"/>
      <c r="BY48" s="334"/>
      <c r="BZ48" s="1377"/>
      <c r="CA48" s="1379"/>
      <c r="CB48" s="736"/>
      <c r="CC48" s="1385"/>
      <c r="CD48" s="388"/>
      <c r="CE48" s="385"/>
      <c r="CF48" s="338"/>
      <c r="CG48" s="385"/>
      <c r="CH48" s="385"/>
      <c r="CI48" s="385"/>
      <c r="CJ48" s="442"/>
      <c r="CK48" s="369">
        <v>0.77083333333333337</v>
      </c>
      <c r="CL48" s="350"/>
      <c r="CM48" s="450"/>
      <c r="CN48" s="1373"/>
      <c r="CO48" s="744"/>
      <c r="CP48" s="334"/>
      <c r="CQ48" s="334"/>
      <c r="CR48" s="334"/>
      <c r="CS48" s="334"/>
      <c r="CT48" s="890"/>
      <c r="CU48" s="736"/>
      <c r="CV48" s="811">
        <v>0.77083333333333337</v>
      </c>
      <c r="CW48" s="737"/>
    </row>
    <row r="49" spans="12:101" s="336" customFormat="1" ht="13" customHeight="1" x14ac:dyDescent="0.2">
      <c r="L49" s="608"/>
      <c r="M49" s="369">
        <v>0.78125</v>
      </c>
      <c r="N49" s="744"/>
      <c r="O49" s="334"/>
      <c r="P49" s="334"/>
      <c r="Q49" s="334"/>
      <c r="R49" s="334"/>
      <c r="S49" s="736"/>
      <c r="T49" s="332">
        <v>0.78125</v>
      </c>
      <c r="U49" s="332"/>
      <c r="V49" s="332"/>
      <c r="W49" s="334"/>
      <c r="X49" s="334"/>
      <c r="Y49" s="334"/>
      <c r="Z49" s="334"/>
      <c r="AA49" s="334"/>
      <c r="AB49" s="736"/>
      <c r="AC49" s="1326"/>
      <c r="AD49" s="744"/>
      <c r="AE49" s="334"/>
      <c r="AF49" s="334"/>
      <c r="AG49" s="334"/>
      <c r="AH49" s="334"/>
      <c r="AI49" s="334"/>
      <c r="AJ49" s="334"/>
      <c r="AK49" s="736"/>
      <c r="AL49" s="768">
        <v>0.78125</v>
      </c>
      <c r="AM49" s="422"/>
      <c r="AN49" s="422"/>
      <c r="AO49" s="423"/>
      <c r="AP49" s="423"/>
      <c r="AQ49" s="423"/>
      <c r="AR49" s="423"/>
      <c r="AS49" s="423"/>
      <c r="AT49" s="423"/>
      <c r="AU49" s="334"/>
      <c r="AV49" s="1328"/>
      <c r="AW49" s="744"/>
      <c r="AX49" s="334"/>
      <c r="AY49" s="334"/>
      <c r="AZ49" s="334"/>
      <c r="BA49" s="334"/>
      <c r="BB49" s="334"/>
      <c r="BC49" s="736"/>
      <c r="BD49" s="334"/>
      <c r="BE49" s="334"/>
      <c r="BF49" s="334"/>
      <c r="BG49" s="334"/>
      <c r="BH49" s="334"/>
      <c r="BI49" s="334"/>
      <c r="BJ49" s="334"/>
      <c r="BK49" s="334"/>
      <c r="BL49" s="334"/>
      <c r="BM49" s="736"/>
      <c r="BN49" s="1312"/>
      <c r="BO49" s="329"/>
      <c r="BP49" s="334"/>
      <c r="BQ49" s="334"/>
      <c r="BR49" s="334"/>
      <c r="BS49" s="334"/>
      <c r="BT49" s="334"/>
      <c r="BU49" s="334"/>
      <c r="BV49" s="1317"/>
      <c r="BW49" s="744"/>
      <c r="BX49" s="334"/>
      <c r="BY49" s="334"/>
      <c r="BZ49" s="1377"/>
      <c r="CA49" s="1379"/>
      <c r="CB49" s="736"/>
      <c r="CC49" s="1385"/>
      <c r="CD49" s="388"/>
      <c r="CE49" s="385"/>
      <c r="CF49" s="338"/>
      <c r="CG49" s="385"/>
      <c r="CH49" s="385"/>
      <c r="CI49" s="385"/>
      <c r="CJ49" s="442"/>
      <c r="CK49" s="369">
        <v>0.78125</v>
      </c>
      <c r="CL49" s="334"/>
      <c r="CM49" s="450"/>
      <c r="CN49" s="1373"/>
      <c r="CO49" s="744"/>
      <c r="CP49" s="334"/>
      <c r="CQ49" s="334"/>
      <c r="CR49" s="334"/>
      <c r="CS49" s="334"/>
      <c r="CT49" s="890"/>
      <c r="CU49" s="736"/>
      <c r="CV49" s="811">
        <v>0.78125</v>
      </c>
      <c r="CW49" s="736"/>
    </row>
    <row r="50" spans="12:101" s="336" customFormat="1" ht="13" customHeight="1" thickBot="1" x14ac:dyDescent="0.25">
      <c r="L50" s="608"/>
      <c r="M50" s="369">
        <v>0.79166666666666663</v>
      </c>
      <c r="N50" s="745"/>
      <c r="O50" s="746"/>
      <c r="P50" s="746"/>
      <c r="Q50" s="746"/>
      <c r="R50" s="746"/>
      <c r="S50" s="738"/>
      <c r="T50" s="740">
        <v>0.79166666666666663</v>
      </c>
      <c r="U50" s="740"/>
      <c r="V50" s="740"/>
      <c r="W50" s="746"/>
      <c r="X50" s="746"/>
      <c r="Y50" s="746"/>
      <c r="Z50" s="746"/>
      <c r="AA50" s="746"/>
      <c r="AB50" s="738"/>
      <c r="AC50" s="1327"/>
      <c r="AD50" s="745"/>
      <c r="AE50" s="746"/>
      <c r="AF50" s="746"/>
      <c r="AG50" s="746"/>
      <c r="AH50" s="746"/>
      <c r="AI50" s="746"/>
      <c r="AJ50" s="746"/>
      <c r="AK50" s="738"/>
      <c r="AL50" s="768">
        <v>0.79166666666666663</v>
      </c>
      <c r="AM50" s="422"/>
      <c r="AN50" s="422"/>
      <c r="AO50" s="609"/>
      <c r="AP50" s="609"/>
      <c r="AQ50" s="609"/>
      <c r="AR50" s="609"/>
      <c r="AS50" s="609"/>
      <c r="AT50" s="609"/>
      <c r="AU50" s="405"/>
      <c r="AV50" s="1329"/>
      <c r="AW50" s="745"/>
      <c r="AX50" s="746"/>
      <c r="AY50" s="746"/>
      <c r="AZ50" s="746"/>
      <c r="BA50" s="746"/>
      <c r="BB50" s="746"/>
      <c r="BC50" s="738"/>
      <c r="BD50" s="746"/>
      <c r="BE50" s="746"/>
      <c r="BF50" s="746"/>
      <c r="BG50" s="746"/>
      <c r="BH50" s="746"/>
      <c r="BI50" s="746"/>
      <c r="BJ50" s="746"/>
      <c r="BK50" s="746"/>
      <c r="BL50" s="746"/>
      <c r="BM50" s="738"/>
      <c r="BN50" s="1313"/>
      <c r="BO50" s="406"/>
      <c r="BP50" s="405"/>
      <c r="BQ50" s="405"/>
      <c r="BR50" s="405"/>
      <c r="BS50" s="405"/>
      <c r="BT50" s="405"/>
      <c r="BU50" s="405"/>
      <c r="BV50" s="1381"/>
      <c r="BW50" s="744"/>
      <c r="BX50" s="334"/>
      <c r="BY50" s="334"/>
      <c r="BZ50" s="1377"/>
      <c r="CA50" s="1377"/>
      <c r="CB50" s="736"/>
      <c r="CC50" s="1386"/>
      <c r="CD50" s="406"/>
      <c r="CE50" s="405"/>
      <c r="CF50" s="405"/>
      <c r="CG50" s="723"/>
      <c r="CH50" s="723"/>
      <c r="CI50" s="723"/>
      <c r="CJ50" s="408"/>
      <c r="CK50" s="407">
        <v>0.79166666666666663</v>
      </c>
      <c r="CL50" s="405"/>
      <c r="CM50" s="405"/>
      <c r="CN50" s="1374"/>
      <c r="CO50" s="745"/>
      <c r="CP50" s="746"/>
      <c r="CQ50" s="746"/>
      <c r="CR50" s="746"/>
      <c r="CS50" s="746"/>
      <c r="CT50" s="738"/>
      <c r="CU50" s="738"/>
      <c r="CV50" s="813">
        <v>0.79166666666666663</v>
      </c>
      <c r="CW50" s="738"/>
    </row>
    <row r="51" spans="12:101" s="336" customFormat="1" ht="13" customHeight="1" x14ac:dyDescent="0.2">
      <c r="L51" s="608"/>
      <c r="AL51" s="374"/>
      <c r="AM51" s="348"/>
      <c r="AN51" s="357"/>
      <c r="AO51" s="357"/>
      <c r="AP51" s="357"/>
      <c r="AQ51" s="354"/>
      <c r="AR51" s="348"/>
      <c r="AS51" s="348"/>
      <c r="AT51" s="348"/>
      <c r="BW51" s="744"/>
      <c r="BX51" s="334"/>
      <c r="BY51" s="334"/>
      <c r="BZ51" s="1377"/>
      <c r="CA51" s="1379"/>
      <c r="CB51" s="736"/>
      <c r="CN51" s="453"/>
    </row>
    <row r="52" spans="12:101" s="336" customFormat="1" ht="13" customHeight="1" x14ac:dyDescent="0.2">
      <c r="L52" s="608"/>
      <c r="AL52" s="374"/>
      <c r="AM52" s="354"/>
      <c r="AN52" s="357"/>
      <c r="AO52" s="357"/>
      <c r="AP52" s="357"/>
      <c r="AQ52" s="354"/>
      <c r="AR52" s="348"/>
      <c r="AS52" s="348"/>
      <c r="AT52" s="348"/>
      <c r="BW52" s="744"/>
      <c r="BX52" s="334"/>
      <c r="BY52" s="334"/>
      <c r="BZ52" s="1377"/>
      <c r="CA52" s="1379"/>
      <c r="CB52" s="736"/>
      <c r="CD52" s="334"/>
      <c r="CE52" s="334"/>
      <c r="CF52" s="334"/>
      <c r="CG52" s="398"/>
      <c r="CH52" s="398"/>
      <c r="CI52" s="398"/>
      <c r="CJ52" s="334"/>
      <c r="CK52" s="334"/>
      <c r="CL52" s="334"/>
      <c r="CM52" s="334"/>
      <c r="CN52" s="453"/>
    </row>
    <row r="53" spans="12:101" s="336" customFormat="1" ht="13" customHeight="1" x14ac:dyDescent="0.2">
      <c r="L53" s="608"/>
      <c r="R53" s="334"/>
      <c r="S53" s="334"/>
      <c r="T53" s="354"/>
      <c r="U53" s="354"/>
      <c r="V53" s="354"/>
      <c r="W53" s="354"/>
      <c r="X53" s="354"/>
      <c r="Y53" s="354"/>
      <c r="Z53" s="354"/>
      <c r="AA53" s="354"/>
      <c r="AB53" s="354"/>
      <c r="AL53" s="374"/>
      <c r="AM53" s="354"/>
      <c r="AN53" s="357"/>
      <c r="AO53" s="357"/>
      <c r="AP53" s="357"/>
      <c r="AQ53" s="354"/>
      <c r="AR53" s="348"/>
      <c r="AS53" s="348"/>
      <c r="AT53" s="348"/>
      <c r="AV53" s="339"/>
      <c r="AW53" s="339"/>
      <c r="AX53" s="339"/>
      <c r="BW53" s="744"/>
      <c r="BX53" s="334"/>
      <c r="BY53" s="334"/>
      <c r="BZ53" s="1377"/>
      <c r="CA53" s="1379"/>
      <c r="CB53" s="736"/>
      <c r="CD53" s="334"/>
      <c r="CE53" s="334"/>
      <c r="CF53" s="334"/>
      <c r="CG53" s="398"/>
      <c r="CH53" s="398"/>
      <c r="CI53" s="398"/>
      <c r="CJ53" s="334"/>
      <c r="CK53" s="334"/>
      <c r="CL53" s="334"/>
      <c r="CM53" s="334"/>
      <c r="CN53" s="453"/>
    </row>
    <row r="54" spans="12:101" s="336" customFormat="1" ht="13" customHeight="1" x14ac:dyDescent="0.2">
      <c r="L54" s="608"/>
      <c r="R54" s="334"/>
      <c r="S54" s="334"/>
      <c r="T54" s="563"/>
      <c r="U54" s="363"/>
      <c r="V54" s="363"/>
      <c r="W54" s="383"/>
      <c r="X54" s="383"/>
      <c r="Y54" s="383"/>
      <c r="AC54" s="354"/>
      <c r="AL54" s="374"/>
      <c r="AM54" s="354"/>
      <c r="AN54" s="357"/>
      <c r="AO54" s="357"/>
      <c r="AP54" s="357"/>
      <c r="AQ54" s="354"/>
      <c r="AV54" s="339"/>
      <c r="AW54" s="339"/>
      <c r="AX54" s="339"/>
      <c r="BW54" s="744"/>
      <c r="BX54" s="334"/>
      <c r="BY54" s="334"/>
      <c r="BZ54" s="1377"/>
      <c r="CA54" s="1379"/>
      <c r="CB54" s="736"/>
      <c r="CD54" s="334"/>
      <c r="CE54" s="334"/>
      <c r="CF54" s="334"/>
      <c r="CG54" s="988"/>
      <c r="CH54" s="988"/>
      <c r="CI54" s="988"/>
      <c r="CJ54" s="334"/>
      <c r="CK54" s="334"/>
      <c r="CL54" s="334"/>
      <c r="CM54" s="334"/>
      <c r="CN54" s="453"/>
      <c r="CQ54" s="377"/>
    </row>
    <row r="55" spans="12:101" s="336" customFormat="1" ht="13" customHeight="1" x14ac:dyDescent="0.2">
      <c r="L55" s="608"/>
      <c r="R55" s="334"/>
      <c r="S55" s="334"/>
      <c r="T55" s="334"/>
      <c r="X55" s="383"/>
      <c r="AC55" s="354"/>
      <c r="AL55" s="374"/>
      <c r="AM55" s="354"/>
      <c r="AN55" s="357"/>
      <c r="AO55" s="357"/>
      <c r="AP55" s="357"/>
      <c r="AQ55" s="354"/>
      <c r="AV55" s="339"/>
      <c r="AW55" s="430"/>
      <c r="AX55" s="430"/>
      <c r="AY55" s="430"/>
      <c r="AZ55" s="339"/>
      <c r="BA55" s="339"/>
      <c r="BB55" s="587"/>
      <c r="BC55" s="587"/>
      <c r="BD55" s="587"/>
      <c r="BE55" s="587"/>
      <c r="BF55" s="587"/>
      <c r="BG55" s="587"/>
      <c r="BH55" s="587"/>
      <c r="BI55" s="587"/>
      <c r="BW55" s="744"/>
      <c r="BX55" s="334"/>
      <c r="BY55" s="334"/>
      <c r="BZ55" s="1377"/>
      <c r="CA55" s="1379"/>
      <c r="CB55" s="736"/>
      <c r="CD55" s="334"/>
      <c r="CE55" s="334"/>
      <c r="CF55" s="334"/>
      <c r="CG55" s="454"/>
      <c r="CH55" s="454"/>
      <c r="CI55" s="454"/>
      <c r="CJ55" s="334"/>
      <c r="CK55" s="334"/>
      <c r="CL55" s="334"/>
      <c r="CM55" s="334"/>
      <c r="CN55" s="453"/>
      <c r="CQ55" s="357"/>
    </row>
    <row r="56" spans="12:101" s="336" customFormat="1" ht="13" customHeight="1" x14ac:dyDescent="0.2">
      <c r="L56" s="608"/>
      <c r="R56" s="334"/>
      <c r="S56" s="334"/>
      <c r="T56" s="354"/>
      <c r="X56" s="383"/>
      <c r="AC56" s="357"/>
      <c r="AL56" s="374"/>
      <c r="AM56" s="374"/>
      <c r="AN56" s="357"/>
      <c r="AO56" s="357"/>
      <c r="AP56" s="357"/>
      <c r="AQ56" s="354"/>
      <c r="AV56" s="339"/>
      <c r="AW56" s="430"/>
      <c r="AX56" s="430"/>
      <c r="AY56" s="430"/>
      <c r="AZ56" s="339"/>
      <c r="BA56" s="339"/>
      <c r="BB56" s="587"/>
      <c r="BC56" s="587"/>
      <c r="BD56" s="587"/>
      <c r="BE56" s="587"/>
      <c r="BF56" s="587"/>
      <c r="BG56" s="587"/>
      <c r="BH56" s="587"/>
      <c r="BI56" s="587"/>
      <c r="BW56" s="744"/>
      <c r="BX56" s="334"/>
      <c r="BY56" s="334"/>
      <c r="BZ56" s="1377"/>
      <c r="CA56" s="1379"/>
      <c r="CB56" s="736"/>
      <c r="CE56" s="334"/>
      <c r="CF56" s="334"/>
      <c r="CG56" s="398"/>
      <c r="CH56" s="398"/>
      <c r="CI56" s="398"/>
      <c r="CJ56" s="334"/>
      <c r="CK56" s="334"/>
      <c r="CL56" s="334"/>
      <c r="CM56" s="334"/>
      <c r="CN56" s="453"/>
      <c r="CQ56" s="357"/>
    </row>
    <row r="57" spans="12:101" s="336" customFormat="1" ht="13" customHeight="1" x14ac:dyDescent="0.2">
      <c r="L57" s="608"/>
      <c r="R57" s="334"/>
      <c r="S57" s="334"/>
      <c r="T57" s="354"/>
      <c r="X57" s="383"/>
      <c r="AC57" s="357"/>
      <c r="AL57" s="374"/>
      <c r="AM57" s="374"/>
      <c r="AN57" s="357"/>
      <c r="AO57" s="357"/>
      <c r="AP57" s="357"/>
      <c r="AQ57" s="354"/>
      <c r="AV57" s="339"/>
      <c r="AW57" s="430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0"/>
      <c r="BI57" s="430"/>
      <c r="BW57" s="744"/>
      <c r="BX57" s="334"/>
      <c r="BY57" s="334"/>
      <c r="BZ57" s="1377"/>
      <c r="CA57" s="1379"/>
      <c r="CB57" s="736"/>
      <c r="CE57" s="334"/>
      <c r="CF57" s="334"/>
      <c r="CG57" s="398"/>
      <c r="CH57" s="398"/>
      <c r="CI57" s="398"/>
      <c r="CJ57" s="334"/>
      <c r="CK57" s="334"/>
      <c r="CL57" s="334"/>
      <c r="CM57" s="334"/>
      <c r="CN57" s="453"/>
      <c r="CO57" s="334"/>
      <c r="CQ57" s="357"/>
    </row>
    <row r="58" spans="12:101" s="336" customFormat="1" ht="13" customHeight="1" x14ac:dyDescent="0.2">
      <c r="L58" s="608"/>
      <c r="R58" s="334"/>
      <c r="S58" s="334"/>
      <c r="T58" s="354"/>
      <c r="X58" s="383"/>
      <c r="AC58" s="357"/>
      <c r="AL58" s="374"/>
      <c r="AM58" s="374"/>
      <c r="AN58" s="357"/>
      <c r="AO58" s="357"/>
      <c r="AP58" s="357"/>
      <c r="AQ58" s="354"/>
      <c r="AV58" s="339"/>
      <c r="AW58" s="430"/>
      <c r="AX58" s="430"/>
      <c r="AY58" s="430"/>
      <c r="AZ58" s="430"/>
      <c r="BA58" s="430"/>
      <c r="BB58" s="430"/>
      <c r="BC58" s="430"/>
      <c r="BD58" s="430"/>
      <c r="BE58" s="430"/>
      <c r="BF58" s="430"/>
      <c r="BG58" s="430"/>
      <c r="BH58" s="430"/>
      <c r="BI58" s="430"/>
      <c r="BW58" s="744"/>
      <c r="BX58" s="334"/>
      <c r="BY58" s="334"/>
      <c r="BZ58" s="1377"/>
      <c r="CA58" s="1379"/>
      <c r="CB58" s="736"/>
      <c r="CE58" s="334"/>
      <c r="CF58" s="334"/>
      <c r="CG58" s="398"/>
      <c r="CH58" s="398"/>
      <c r="CI58" s="398"/>
      <c r="CJ58" s="334"/>
      <c r="CK58" s="334"/>
      <c r="CL58" s="334"/>
      <c r="CM58" s="334"/>
      <c r="CN58" s="453"/>
      <c r="CO58" s="341"/>
      <c r="CP58" s="377"/>
      <c r="CQ58" s="377"/>
    </row>
    <row r="59" spans="12:101" s="336" customFormat="1" ht="13" customHeight="1" x14ac:dyDescent="0.2">
      <c r="L59" s="608"/>
      <c r="R59" s="334"/>
      <c r="S59" s="334"/>
      <c r="T59" s="460"/>
      <c r="X59" s="383"/>
      <c r="AC59" s="357"/>
      <c r="AL59" s="374"/>
      <c r="AM59" s="374"/>
      <c r="AN59" s="374"/>
      <c r="AO59" s="354"/>
      <c r="AP59" s="354"/>
      <c r="AQ59" s="354"/>
      <c r="AV59" s="339"/>
      <c r="AW59" s="430"/>
      <c r="AX59" s="430"/>
      <c r="AY59" s="430"/>
      <c r="AZ59" s="430"/>
      <c r="BA59" s="430"/>
      <c r="BB59" s="430"/>
      <c r="BC59" s="430"/>
      <c r="BD59" s="430"/>
      <c r="BE59" s="430"/>
      <c r="BF59" s="430"/>
      <c r="BG59" s="430"/>
      <c r="BH59" s="430"/>
      <c r="BI59" s="430"/>
      <c r="BW59" s="744"/>
      <c r="BX59" s="334"/>
      <c r="BY59" s="334"/>
      <c r="BZ59" s="1377"/>
      <c r="CA59" s="1379"/>
      <c r="CB59" s="736"/>
      <c r="CG59" s="398"/>
      <c r="CH59" s="398"/>
      <c r="CI59" s="398"/>
      <c r="CN59" s="453"/>
      <c r="CO59" s="357"/>
      <c r="CP59" s="357"/>
      <c r="CQ59" s="357"/>
    </row>
    <row r="60" spans="12:101" s="336" customFormat="1" ht="13" customHeight="1" x14ac:dyDescent="0.2">
      <c r="L60" s="608"/>
      <c r="R60" s="334"/>
      <c r="S60" s="334"/>
      <c r="T60" s="354"/>
      <c r="X60" s="383"/>
      <c r="AC60" s="357"/>
      <c r="AL60" s="374"/>
      <c r="AM60" s="374"/>
      <c r="AN60" s="374"/>
      <c r="AO60" s="354"/>
      <c r="AP60" s="354"/>
      <c r="AQ60" s="354"/>
      <c r="AV60" s="339"/>
      <c r="AW60" s="430"/>
      <c r="AX60" s="430"/>
      <c r="AY60" s="430"/>
      <c r="AZ60" s="430"/>
      <c r="BA60" s="430"/>
      <c r="BB60" s="430"/>
      <c r="BC60" s="430"/>
      <c r="BD60" s="430"/>
      <c r="BE60" s="430"/>
      <c r="BF60" s="430"/>
      <c r="BG60" s="430"/>
      <c r="BH60" s="430"/>
      <c r="BI60" s="430"/>
      <c r="BW60" s="744"/>
      <c r="BX60" s="334"/>
      <c r="BY60" s="334"/>
      <c r="BZ60" s="1377"/>
      <c r="CA60" s="1379"/>
      <c r="CB60" s="736"/>
      <c r="CG60" s="398"/>
      <c r="CH60" s="398"/>
      <c r="CI60" s="398"/>
      <c r="CN60" s="453"/>
      <c r="CO60" s="357"/>
      <c r="CP60" s="357"/>
      <c r="CQ60" s="377"/>
    </row>
    <row r="61" spans="12:101" s="336" customFormat="1" ht="15" thickBot="1" x14ac:dyDescent="0.25">
      <c r="L61" s="608"/>
      <c r="R61" s="334"/>
      <c r="S61" s="334"/>
      <c r="T61" s="354"/>
      <c r="X61" s="383"/>
      <c r="AC61" s="357"/>
      <c r="AL61" s="354"/>
      <c r="AM61" s="354"/>
      <c r="AN61" s="354"/>
      <c r="AO61" s="354"/>
      <c r="AP61" s="354"/>
      <c r="AQ61" s="354"/>
      <c r="AV61" s="339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0"/>
      <c r="BH61" s="430"/>
      <c r="BI61" s="430"/>
      <c r="BW61" s="745"/>
      <c r="BX61" s="746"/>
      <c r="BY61" s="746"/>
      <c r="BZ61" s="1378"/>
      <c r="CA61" s="1380"/>
      <c r="CB61" s="738"/>
      <c r="CG61" s="398"/>
      <c r="CH61" s="398"/>
      <c r="CI61" s="398"/>
      <c r="CN61" s="453"/>
      <c r="CO61" s="357"/>
      <c r="CP61" s="357"/>
      <c r="CQ61" s="357"/>
    </row>
    <row r="62" spans="12:101" s="336" customFormat="1" ht="13" customHeight="1" x14ac:dyDescent="0.2">
      <c r="L62" s="608"/>
      <c r="R62" s="334"/>
      <c r="S62" s="334"/>
      <c r="T62" s="354"/>
      <c r="AC62" s="357"/>
      <c r="AL62" s="354"/>
      <c r="AM62" s="354"/>
      <c r="AN62" s="354"/>
      <c r="AO62" s="354"/>
      <c r="AP62" s="354"/>
      <c r="AQ62" s="354"/>
      <c r="AV62" s="339"/>
      <c r="AW62" s="430"/>
      <c r="AX62" s="430"/>
      <c r="AY62" s="430"/>
      <c r="AZ62" s="430"/>
      <c r="BA62" s="430"/>
      <c r="BB62" s="430"/>
      <c r="BC62" s="430"/>
      <c r="BD62" s="430"/>
      <c r="BE62" s="430"/>
      <c r="BF62" s="430"/>
      <c r="BG62" s="430"/>
      <c r="BH62" s="430"/>
      <c r="BI62" s="430"/>
      <c r="BZ62" s="461" t="s">
        <v>1063</v>
      </c>
      <c r="CA62" s="461" t="s">
        <v>1064</v>
      </c>
      <c r="CG62" s="398"/>
      <c r="CH62" s="398"/>
      <c r="CI62" s="398"/>
      <c r="CN62" s="453"/>
      <c r="CO62" s="357"/>
      <c r="CP62" s="357"/>
      <c r="CQ62" s="357"/>
    </row>
    <row r="63" spans="12:101" s="336" customFormat="1" ht="13" customHeight="1" x14ac:dyDescent="0.2">
      <c r="L63" s="608"/>
      <c r="R63" s="334"/>
      <c r="S63" s="334"/>
      <c r="T63" s="354"/>
      <c r="AC63" s="357"/>
      <c r="AL63" s="354"/>
      <c r="AM63" s="354"/>
      <c r="AN63" s="354"/>
      <c r="AO63" s="354"/>
      <c r="AP63" s="354"/>
      <c r="AQ63" s="354"/>
      <c r="AV63" s="339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CG63" s="398"/>
      <c r="CH63" s="398"/>
      <c r="CI63" s="398"/>
      <c r="CN63" s="453"/>
      <c r="CO63" s="357"/>
      <c r="CP63" s="357"/>
      <c r="CQ63" s="357"/>
    </row>
    <row r="64" spans="12:101" s="336" customFormat="1" ht="13" customHeight="1" x14ac:dyDescent="0.2">
      <c r="L64" s="608"/>
      <c r="R64" s="334"/>
      <c r="S64" s="334"/>
      <c r="T64" s="354"/>
      <c r="AC64" s="357"/>
      <c r="AV64" s="339"/>
      <c r="AW64" s="430"/>
      <c r="AX64" s="430"/>
      <c r="AY64" s="430"/>
      <c r="AZ64" s="430"/>
      <c r="BA64" s="430"/>
      <c r="BB64" s="430"/>
      <c r="BC64" s="430"/>
      <c r="BD64" s="430"/>
      <c r="BE64" s="430"/>
      <c r="BF64" s="430"/>
      <c r="BG64" s="430"/>
      <c r="BH64" s="430"/>
      <c r="BI64" s="430"/>
      <c r="CG64" s="398"/>
      <c r="CH64" s="398"/>
      <c r="CI64" s="398"/>
      <c r="CN64" s="453"/>
      <c r="CO64" s="357"/>
      <c r="CP64" s="357"/>
      <c r="CQ64" s="357"/>
    </row>
    <row r="65" spans="12:95" s="336" customFormat="1" ht="13" customHeight="1" x14ac:dyDescent="0.2">
      <c r="L65" s="608"/>
      <c r="N65" s="610"/>
      <c r="O65" s="348"/>
      <c r="P65" s="348"/>
      <c r="Q65" s="348"/>
      <c r="R65" s="348"/>
      <c r="S65" s="348"/>
      <c r="T65" s="354"/>
      <c r="AC65" s="357"/>
      <c r="AV65" s="339"/>
      <c r="AW65" s="430"/>
      <c r="AX65" s="430"/>
      <c r="AY65" s="430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CG65" s="398"/>
      <c r="CH65" s="398"/>
      <c r="CI65" s="398"/>
      <c r="CN65" s="453"/>
      <c r="CO65" s="357"/>
      <c r="CP65" s="357"/>
      <c r="CQ65" s="357"/>
    </row>
    <row r="66" spans="12:95" s="336" customFormat="1" ht="13" customHeight="1" x14ac:dyDescent="0.2">
      <c r="L66" s="608"/>
      <c r="N66" s="611"/>
      <c r="O66" s="989"/>
      <c r="P66" s="354"/>
      <c r="Q66" s="348"/>
      <c r="R66" s="348"/>
      <c r="S66" s="348"/>
      <c r="T66" s="354"/>
      <c r="AC66" s="357"/>
      <c r="AV66" s="339"/>
      <c r="AW66" s="430"/>
      <c r="AX66" s="430"/>
      <c r="AY66" s="430"/>
      <c r="AZ66" s="430"/>
      <c r="BA66" s="339"/>
      <c r="BB66" s="612"/>
      <c r="BC66" s="612"/>
      <c r="BD66" s="612"/>
      <c r="BE66" s="612"/>
      <c r="BF66" s="612"/>
      <c r="BG66" s="612"/>
      <c r="BH66" s="612"/>
      <c r="BI66" s="612"/>
      <c r="CG66" s="398"/>
      <c r="CH66" s="398"/>
      <c r="CI66" s="398"/>
      <c r="CN66" s="453"/>
      <c r="CO66" s="357"/>
      <c r="CP66" s="357"/>
      <c r="CQ66" s="357"/>
    </row>
    <row r="67" spans="12:95" s="336" customFormat="1" ht="13" customHeight="1" x14ac:dyDescent="0.2">
      <c r="L67" s="608"/>
      <c r="N67" s="611"/>
      <c r="O67" s="989"/>
      <c r="P67" s="354"/>
      <c r="Q67" s="348"/>
      <c r="R67" s="348"/>
      <c r="S67" s="348"/>
      <c r="T67" s="354"/>
      <c r="AC67" s="357"/>
      <c r="AV67" s="339"/>
      <c r="AW67" s="430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CG67" s="398"/>
      <c r="CH67" s="398"/>
      <c r="CI67" s="398"/>
      <c r="CN67" s="453"/>
      <c r="CO67" s="357"/>
      <c r="CP67" s="357"/>
      <c r="CQ67" s="357"/>
    </row>
    <row r="68" spans="12:95" s="336" customFormat="1" ht="13" customHeight="1" x14ac:dyDescent="0.2">
      <c r="L68" s="608"/>
      <c r="N68" s="610"/>
      <c r="O68" s="348"/>
      <c r="P68" s="348"/>
      <c r="Q68" s="348"/>
      <c r="R68" s="348"/>
      <c r="S68" s="348"/>
      <c r="T68" s="354"/>
      <c r="AC68" s="354"/>
      <c r="AV68" s="339"/>
      <c r="AW68" s="430"/>
      <c r="AX68" s="430"/>
      <c r="AY68" s="430"/>
      <c r="AZ68" s="430"/>
      <c r="BA68" s="430"/>
      <c r="BB68" s="430"/>
      <c r="BC68" s="430"/>
      <c r="BD68" s="430"/>
      <c r="BE68" s="430"/>
      <c r="BF68" s="430"/>
      <c r="BG68" s="430"/>
      <c r="BH68" s="430"/>
      <c r="BI68" s="430"/>
      <c r="CG68" s="988"/>
      <c r="CH68" s="988"/>
      <c r="CI68" s="988"/>
      <c r="CN68" s="453"/>
      <c r="CO68" s="357"/>
      <c r="CP68" s="357"/>
      <c r="CQ68" s="357"/>
    </row>
    <row r="69" spans="12:95" s="336" customFormat="1" ht="13" customHeight="1" x14ac:dyDescent="0.2">
      <c r="L69" s="608"/>
      <c r="N69" s="610"/>
      <c r="O69" s="348"/>
      <c r="P69" s="348"/>
      <c r="Q69" s="348"/>
      <c r="R69" s="348"/>
      <c r="S69" s="348"/>
      <c r="T69" s="460"/>
      <c r="AC69" s="354"/>
      <c r="AV69" s="339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430"/>
      <c r="CN69" s="453"/>
      <c r="CO69" s="357"/>
      <c r="CP69" s="357"/>
      <c r="CQ69" s="357"/>
    </row>
    <row r="70" spans="12:95" s="336" customFormat="1" ht="13" customHeight="1" x14ac:dyDescent="0.2">
      <c r="L70" s="608"/>
      <c r="N70" s="610"/>
      <c r="O70" s="348"/>
      <c r="P70" s="348"/>
      <c r="Q70" s="348"/>
      <c r="R70" s="348"/>
      <c r="S70" s="348"/>
      <c r="T70" s="354"/>
      <c r="AC70" s="354"/>
      <c r="AV70" s="339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430"/>
      <c r="CN70" s="453"/>
      <c r="CO70" s="357"/>
      <c r="CP70" s="357"/>
      <c r="CQ70" s="357"/>
    </row>
    <row r="71" spans="12:95" s="336" customFormat="1" ht="13" customHeight="1" x14ac:dyDescent="0.2">
      <c r="L71" s="608"/>
      <c r="N71" s="610"/>
      <c r="O71" s="348"/>
      <c r="P71" s="348"/>
      <c r="Q71" s="348"/>
      <c r="R71" s="348"/>
      <c r="S71" s="348"/>
      <c r="T71" s="354"/>
      <c r="AC71" s="354"/>
      <c r="AV71" s="339"/>
      <c r="AW71" s="430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430"/>
      <c r="CN71" s="453"/>
      <c r="CO71" s="451"/>
      <c r="CP71" s="451"/>
      <c r="CQ71" s="357"/>
    </row>
    <row r="72" spans="12:95" s="336" customFormat="1" ht="13" customHeight="1" x14ac:dyDescent="0.2">
      <c r="L72" s="608"/>
      <c r="N72" s="610"/>
      <c r="O72" s="348"/>
      <c r="P72" s="348"/>
      <c r="Q72" s="348"/>
      <c r="R72" s="348"/>
      <c r="S72" s="348"/>
      <c r="T72" s="354"/>
      <c r="AC72" s="354"/>
      <c r="AV72" s="339"/>
      <c r="AW72" s="430"/>
      <c r="AX72" s="430"/>
      <c r="AY72" s="430"/>
      <c r="AZ72" s="430"/>
      <c r="BA72" s="430"/>
      <c r="BB72" s="430"/>
      <c r="BC72" s="430"/>
      <c r="BD72" s="430"/>
      <c r="BE72" s="430"/>
      <c r="BF72" s="430"/>
      <c r="BG72" s="430"/>
      <c r="BH72" s="430"/>
      <c r="BI72" s="430"/>
      <c r="CN72" s="453"/>
      <c r="CO72" s="333"/>
      <c r="CP72" s="333"/>
      <c r="CQ72" s="357"/>
    </row>
    <row r="73" spans="12:95" s="336" customFormat="1" ht="13" customHeight="1" x14ac:dyDescent="0.2">
      <c r="L73" s="608"/>
      <c r="N73" s="610"/>
      <c r="O73" s="348"/>
      <c r="P73" s="348"/>
      <c r="Q73" s="348"/>
      <c r="R73" s="348"/>
      <c r="S73" s="348"/>
      <c r="T73" s="354"/>
      <c r="AC73" s="354"/>
      <c r="AV73" s="339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430"/>
      <c r="CN73" s="453"/>
      <c r="CO73" s="333"/>
      <c r="CP73" s="333"/>
      <c r="CQ73" s="451"/>
    </row>
    <row r="74" spans="12:95" s="336" customFormat="1" ht="13" customHeight="1" x14ac:dyDescent="0.2">
      <c r="L74" s="608"/>
      <c r="N74" s="610"/>
      <c r="O74" s="348"/>
      <c r="P74" s="348"/>
      <c r="Q74" s="348"/>
      <c r="R74" s="348"/>
      <c r="S74" s="348"/>
      <c r="T74" s="354"/>
      <c r="X74" s="162"/>
      <c r="Y74" s="162"/>
      <c r="AC74" s="354"/>
      <c r="AV74" s="339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CN74" s="453"/>
      <c r="CO74" s="354"/>
      <c r="CP74" s="339"/>
      <c r="CQ74" s="339"/>
    </row>
    <row r="75" spans="12:95" s="336" customFormat="1" ht="13" customHeight="1" x14ac:dyDescent="0.2">
      <c r="L75" s="608"/>
      <c r="N75" s="610"/>
      <c r="O75" s="348"/>
      <c r="P75" s="348"/>
      <c r="Q75" s="348"/>
      <c r="R75" s="348"/>
      <c r="S75" s="348"/>
      <c r="T75" s="354"/>
      <c r="X75" s="162"/>
      <c r="Y75" s="162"/>
      <c r="AC75" s="354"/>
      <c r="AV75" s="339"/>
      <c r="AW75" s="339"/>
      <c r="AX75" s="339"/>
      <c r="CN75" s="453"/>
      <c r="CO75" s="334"/>
    </row>
    <row r="76" spans="12:95" s="336" customFormat="1" ht="13" customHeight="1" x14ac:dyDescent="0.2">
      <c r="L76" s="608"/>
      <c r="N76" s="610"/>
      <c r="O76" s="348"/>
      <c r="P76" s="348"/>
      <c r="Q76" s="348"/>
      <c r="R76" s="348"/>
      <c r="S76" s="348"/>
      <c r="T76" s="354"/>
      <c r="AC76" s="354"/>
      <c r="AV76" s="339"/>
      <c r="AW76" s="339"/>
      <c r="AX76" s="339"/>
      <c r="CN76" s="453"/>
      <c r="CO76" s="334"/>
    </row>
    <row r="77" spans="12:95" s="336" customFormat="1" ht="13" customHeight="1" x14ac:dyDescent="0.2">
      <c r="L77" s="608"/>
      <c r="N77" s="610"/>
      <c r="O77" s="348"/>
      <c r="P77" s="348"/>
      <c r="Q77" s="348"/>
      <c r="R77" s="348"/>
      <c r="S77" s="354"/>
      <c r="T77" s="354"/>
      <c r="AC77" s="354"/>
      <c r="AV77" s="339"/>
      <c r="AW77" s="339"/>
      <c r="AX77" s="339"/>
      <c r="CN77" s="453"/>
    </row>
    <row r="78" spans="12:95" s="336" customFormat="1" ht="13" customHeight="1" x14ac:dyDescent="0.2">
      <c r="L78" s="608"/>
      <c r="N78" s="610"/>
      <c r="O78" s="348"/>
      <c r="P78" s="348"/>
      <c r="Q78" s="354"/>
      <c r="R78" s="354"/>
      <c r="S78" s="354"/>
      <c r="T78" s="354"/>
      <c r="AC78" s="354"/>
      <c r="CN78" s="453"/>
    </row>
    <row r="79" spans="12:95" s="336" customFormat="1" ht="13" customHeight="1" x14ac:dyDescent="0.2">
      <c r="L79" s="608"/>
      <c r="N79" s="610"/>
      <c r="O79" s="348"/>
      <c r="P79" s="348"/>
      <c r="Q79" s="354"/>
      <c r="R79" s="354"/>
      <c r="S79" s="354"/>
      <c r="T79" s="354"/>
      <c r="AC79" s="354"/>
      <c r="CN79" s="453"/>
    </row>
    <row r="80" spans="12:95" s="336" customFormat="1" ht="13" customHeight="1" x14ac:dyDescent="0.2">
      <c r="L80" s="608"/>
      <c r="N80" s="611"/>
      <c r="O80" s="354"/>
      <c r="P80" s="354"/>
      <c r="Q80" s="354"/>
      <c r="R80" s="354"/>
      <c r="S80" s="354"/>
      <c r="T80" s="354"/>
      <c r="AC80" s="354"/>
      <c r="CN80" s="453"/>
    </row>
    <row r="81" spans="12:92" s="336" customFormat="1" ht="13" customHeight="1" x14ac:dyDescent="0.2">
      <c r="L81" s="608"/>
      <c r="N81" s="611"/>
      <c r="O81" s="354"/>
      <c r="P81" s="354"/>
      <c r="Q81" s="354"/>
      <c r="R81" s="354"/>
      <c r="S81" s="354"/>
      <c r="T81" s="354"/>
      <c r="AC81" s="354"/>
      <c r="CN81" s="453"/>
    </row>
    <row r="82" spans="12:92" s="336" customFormat="1" ht="13" customHeight="1" x14ac:dyDescent="0.2">
      <c r="L82" s="608"/>
      <c r="N82" s="611"/>
      <c r="O82" s="354"/>
      <c r="P82" s="354"/>
      <c r="Q82" s="354"/>
      <c r="R82" s="354"/>
      <c r="S82" s="354"/>
      <c r="T82" s="354"/>
      <c r="AC82" s="354"/>
      <c r="CN82" s="453"/>
    </row>
    <row r="83" spans="12:92" s="336" customFormat="1" ht="13" customHeight="1" x14ac:dyDescent="0.2">
      <c r="L83" s="608"/>
      <c r="N83" s="611"/>
      <c r="O83" s="354"/>
      <c r="P83" s="354"/>
      <c r="Q83" s="354"/>
      <c r="R83" s="354"/>
      <c r="S83" s="354"/>
      <c r="T83" s="354"/>
      <c r="AC83" s="354"/>
      <c r="CN83" s="453"/>
    </row>
    <row r="84" spans="12:92" s="336" customFormat="1" ht="13" customHeight="1" x14ac:dyDescent="0.2">
      <c r="L84" s="608"/>
      <c r="N84" s="611"/>
      <c r="O84" s="354"/>
      <c r="P84" s="354"/>
      <c r="Q84" s="354"/>
      <c r="R84" s="354"/>
      <c r="S84" s="354"/>
      <c r="T84" s="354"/>
      <c r="AC84" s="354"/>
      <c r="CN84" s="453"/>
    </row>
    <row r="85" spans="12:92" s="336" customFormat="1" ht="13" customHeight="1" x14ac:dyDescent="0.2">
      <c r="L85" s="608"/>
      <c r="N85" s="613"/>
      <c r="O85" s="614"/>
      <c r="P85" s="614"/>
      <c r="Q85" s="614"/>
      <c r="R85" s="614"/>
      <c r="S85" s="614"/>
      <c r="T85" s="614"/>
      <c r="U85" s="989"/>
      <c r="V85" s="989"/>
      <c r="W85" s="348"/>
      <c r="X85" s="348"/>
      <c r="Y85" s="354"/>
      <c r="AC85" s="354"/>
      <c r="CN85" s="453"/>
    </row>
    <row r="86" spans="12:92" s="336" customFormat="1" ht="13" customHeight="1" x14ac:dyDescent="0.2">
      <c r="L86" s="608"/>
      <c r="U86" s="989"/>
      <c r="V86" s="989"/>
      <c r="W86" s="348"/>
      <c r="X86" s="348"/>
      <c r="Y86" s="354"/>
      <c r="AC86" s="354"/>
      <c r="CN86" s="453"/>
    </row>
    <row r="87" spans="12:92" s="336" customFormat="1" ht="13" customHeight="1" x14ac:dyDescent="0.2">
      <c r="L87" s="608"/>
      <c r="U87" s="989"/>
      <c r="V87" s="989"/>
      <c r="W87" s="348"/>
      <c r="X87" s="348"/>
      <c r="Y87" s="354"/>
      <c r="AC87" s="354"/>
      <c r="CN87" s="453"/>
    </row>
    <row r="88" spans="12:92" s="336" customFormat="1" ht="13" customHeight="1" x14ac:dyDescent="0.2">
      <c r="L88" s="608"/>
      <c r="U88" s="989"/>
      <c r="V88" s="989"/>
      <c r="W88" s="348"/>
      <c r="X88" s="348"/>
      <c r="Y88" s="354"/>
      <c r="AC88" s="354"/>
      <c r="CN88" s="453"/>
    </row>
    <row r="89" spans="12:92" s="336" customFormat="1" ht="13" customHeight="1" x14ac:dyDescent="0.2">
      <c r="L89" s="608"/>
      <c r="U89" s="989"/>
      <c r="V89" s="989"/>
      <c r="W89" s="348"/>
      <c r="X89" s="348"/>
      <c r="Y89" s="354"/>
      <c r="AC89" s="354"/>
      <c r="CN89" s="453"/>
    </row>
    <row r="90" spans="12:92" s="336" customFormat="1" ht="13" customHeight="1" x14ac:dyDescent="0.2">
      <c r="L90" s="608"/>
      <c r="U90" s="989"/>
      <c r="V90" s="989"/>
      <c r="W90" s="348"/>
      <c r="X90" s="348"/>
      <c r="Y90" s="354"/>
      <c r="AC90" s="354"/>
      <c r="CN90" s="453"/>
    </row>
    <row r="91" spans="12:92" s="336" customFormat="1" ht="13" customHeight="1" x14ac:dyDescent="0.2">
      <c r="L91" s="608"/>
      <c r="CN91" s="453"/>
    </row>
    <row r="92" spans="12:92" s="336" customFormat="1" ht="13" customHeight="1" x14ac:dyDescent="0.2">
      <c r="L92" s="608"/>
      <c r="CN92" s="453"/>
    </row>
    <row r="93" spans="12:92" s="336" customFormat="1" ht="13" customHeight="1" x14ac:dyDescent="0.2">
      <c r="L93" s="608"/>
      <c r="CN93" s="453"/>
    </row>
    <row r="94" spans="12:92" s="336" customFormat="1" ht="13" customHeight="1" x14ac:dyDescent="0.2">
      <c r="L94" s="608"/>
      <c r="CN94" s="453"/>
    </row>
    <row r="95" spans="12:92" s="336" customFormat="1" ht="13" customHeight="1" x14ac:dyDescent="0.2">
      <c r="L95" s="608"/>
      <c r="CN95" s="453"/>
    </row>
    <row r="96" spans="12:92" s="336" customFormat="1" ht="13" customHeight="1" x14ac:dyDescent="0.2">
      <c r="L96" s="608"/>
      <c r="CN96" s="453"/>
    </row>
    <row r="97" spans="12:92" s="336" customFormat="1" ht="13" customHeight="1" x14ac:dyDescent="0.2">
      <c r="L97" s="608"/>
      <c r="CN97" s="453"/>
    </row>
    <row r="98" spans="12:92" s="336" customFormat="1" ht="13" customHeight="1" x14ac:dyDescent="0.2">
      <c r="L98" s="608"/>
      <c r="CN98" s="453"/>
    </row>
    <row r="115" spans="39:47" ht="13" customHeight="1" x14ac:dyDescent="0.15">
      <c r="AM115" s="287"/>
      <c r="AN115" s="287"/>
      <c r="AO115" s="287"/>
      <c r="AP115" s="287"/>
      <c r="AQ115" s="287"/>
      <c r="AR115" s="287"/>
      <c r="AS115" s="287"/>
      <c r="AT115" s="287"/>
      <c r="AU115" s="287"/>
    </row>
    <row r="116" spans="39:47" ht="13" customHeight="1" x14ac:dyDescent="0.15">
      <c r="AM116" s="287"/>
      <c r="AN116" s="287"/>
      <c r="AO116" s="287"/>
      <c r="AP116" s="287"/>
      <c r="AQ116" s="287"/>
      <c r="AR116" s="287"/>
      <c r="AS116" s="287"/>
      <c r="AT116" s="287"/>
      <c r="AU116" s="287"/>
    </row>
    <row r="117" spans="39:47" ht="13" customHeight="1" x14ac:dyDescent="0.15">
      <c r="AM117" s="301"/>
      <c r="AN117" s="301"/>
      <c r="AO117" s="301"/>
      <c r="AP117" s="301"/>
      <c r="AQ117" s="301"/>
      <c r="AR117" s="301"/>
      <c r="AS117" s="302"/>
      <c r="AT117" s="287"/>
      <c r="AU117" s="287"/>
    </row>
  </sheetData>
  <mergeCells count="181">
    <mergeCell ref="AW21:AW28"/>
    <mergeCell ref="AX21:AX28"/>
    <mergeCell ref="AY21:AY28"/>
    <mergeCell ref="CN8:CN9"/>
    <mergeCell ref="CN20:CN21"/>
    <mergeCell ref="CN27:CN50"/>
    <mergeCell ref="CB13:CB20"/>
    <mergeCell ref="BT20:BT31"/>
    <mergeCell ref="BR10:BR17"/>
    <mergeCell ref="BS10:BS17"/>
    <mergeCell ref="BT10:BT17"/>
    <mergeCell ref="BZ46:BZ61"/>
    <mergeCell ref="CA46:CA61"/>
    <mergeCell ref="BV45:BV50"/>
    <mergeCell ref="BW24:BW31"/>
    <mergeCell ref="BV38:BV40"/>
    <mergeCell ref="BN8:BN9"/>
    <mergeCell ref="BN16:BN18"/>
    <mergeCell ref="BN28:BN29"/>
    <mergeCell ref="BN36:BN38"/>
    <mergeCell ref="CC8:CC9"/>
    <mergeCell ref="CC20:CC21"/>
    <mergeCell ref="CC27:CC50"/>
    <mergeCell ref="BZ24:BZ35"/>
    <mergeCell ref="T3:AB3"/>
    <mergeCell ref="AW3:BC3"/>
    <mergeCell ref="BD3:BM3"/>
    <mergeCell ref="AR34:AR45"/>
    <mergeCell ref="AS34:AS45"/>
    <mergeCell ref="AT34:AT45"/>
    <mergeCell ref="AR19:AR30"/>
    <mergeCell ref="AS19:AS30"/>
    <mergeCell ref="AT19:AT30"/>
    <mergeCell ref="AN35:AN44"/>
    <mergeCell ref="AO35:AO44"/>
    <mergeCell ref="AP35:AP44"/>
    <mergeCell ref="AN6:AN17"/>
    <mergeCell ref="AO6:AO17"/>
    <mergeCell ref="AP6:AP17"/>
    <mergeCell ref="AR7:AR16"/>
    <mergeCell ref="AS7:AS16"/>
    <mergeCell ref="AT7:AT16"/>
    <mergeCell ref="AN20:AN31"/>
    <mergeCell ref="AZ20:AZ27"/>
    <mergeCell ref="BA20:BA27"/>
    <mergeCell ref="BB20:BB27"/>
    <mergeCell ref="BJ34:BJ45"/>
    <mergeCell ref="BJ7:BJ16"/>
    <mergeCell ref="CA24:CA35"/>
    <mergeCell ref="CB24:CB35"/>
    <mergeCell ref="BO6:BO17"/>
    <mergeCell ref="BP6:BP17"/>
    <mergeCell ref="AZ9:AZ16"/>
    <mergeCell ref="CO3:CT3"/>
    <mergeCell ref="CO6:CO21"/>
    <mergeCell ref="CP6:CP21"/>
    <mergeCell ref="CQ6:CQ21"/>
    <mergeCell ref="CR6:CR21"/>
    <mergeCell ref="CS6:CS21"/>
    <mergeCell ref="CT6:CT21"/>
    <mergeCell ref="CO22:CQ22"/>
    <mergeCell ref="CD3:CJ3"/>
    <mergeCell ref="CD6:CD21"/>
    <mergeCell ref="CE6:CE21"/>
    <mergeCell ref="CF6:CF21"/>
    <mergeCell ref="CG6:CG21"/>
    <mergeCell ref="CH6:CH21"/>
    <mergeCell ref="CI6:CI21"/>
    <mergeCell ref="BA9:BA16"/>
    <mergeCell ref="BB9:BB16"/>
    <mergeCell ref="BW3:CB3"/>
    <mergeCell ref="BQ20:BQ27"/>
    <mergeCell ref="BK7:BK16"/>
    <mergeCell ref="BL7:BL16"/>
    <mergeCell ref="BJ19:BJ30"/>
    <mergeCell ref="BK19:BK30"/>
    <mergeCell ref="BL19:BL30"/>
    <mergeCell ref="BP20:BP27"/>
    <mergeCell ref="BO20:BO27"/>
    <mergeCell ref="BF35:BF44"/>
    <mergeCell ref="BG35:BG44"/>
    <mergeCell ref="BH35:BH44"/>
    <mergeCell ref="Q22:Q29"/>
    <mergeCell ref="R22:R29"/>
    <mergeCell ref="S22:S29"/>
    <mergeCell ref="AC28:AC29"/>
    <mergeCell ref="AC36:AC38"/>
    <mergeCell ref="AC43:AC50"/>
    <mergeCell ref="AV43:AV50"/>
    <mergeCell ref="AY10:AY17"/>
    <mergeCell ref="A1:K1"/>
    <mergeCell ref="M1:DA1"/>
    <mergeCell ref="N3:R3"/>
    <mergeCell ref="BV25:BV27"/>
    <mergeCell ref="BV22:BV24"/>
    <mergeCell ref="BO3:BU3"/>
    <mergeCell ref="AC8:AC9"/>
    <mergeCell ref="AC16:AC18"/>
    <mergeCell ref="Q8:Q19"/>
    <mergeCell ref="R8:R19"/>
    <mergeCell ref="CF26:CF41"/>
    <mergeCell ref="CG26:CG41"/>
    <mergeCell ref="CH26:CH41"/>
    <mergeCell ref="CI26:CI41"/>
    <mergeCell ref="S8:S19"/>
    <mergeCell ref="AV36:AV38"/>
    <mergeCell ref="AD3:AU3"/>
    <mergeCell ref="AV8:AV9"/>
    <mergeCell ref="AV16:AV18"/>
    <mergeCell ref="AV28:AV29"/>
    <mergeCell ref="BV8:BV9"/>
    <mergeCell ref="AW10:AW17"/>
    <mergeCell ref="AX10:AX17"/>
    <mergeCell ref="N12:N19"/>
    <mergeCell ref="O12:O19"/>
    <mergeCell ref="P12:P19"/>
    <mergeCell ref="N22:N33"/>
    <mergeCell ref="O22:O33"/>
    <mergeCell ref="P22:P33"/>
    <mergeCell ref="BV30:BV32"/>
    <mergeCell ref="BR20:BR31"/>
    <mergeCell ref="BS20:BS31"/>
    <mergeCell ref="BF20:BF31"/>
    <mergeCell ref="BG20:BG31"/>
    <mergeCell ref="BH20:BH31"/>
    <mergeCell ref="AD10:AD17"/>
    <mergeCell ref="AE10:AE17"/>
    <mergeCell ref="AO20:AO31"/>
    <mergeCell ref="AP20:AP31"/>
    <mergeCell ref="AF10:AF17"/>
    <mergeCell ref="AJ20:AJ27"/>
    <mergeCell ref="CW20:CW23"/>
    <mergeCell ref="CW27:CW34"/>
    <mergeCell ref="BX24:BX31"/>
    <mergeCell ref="BY24:BY31"/>
    <mergeCell ref="CE26:CE41"/>
    <mergeCell ref="CD26:CD41"/>
    <mergeCell ref="BW9:BW20"/>
    <mergeCell ref="BX9:BX20"/>
    <mergeCell ref="BY9:BY20"/>
    <mergeCell ref="BZ13:BZ20"/>
    <mergeCell ref="CA13:CA20"/>
    <mergeCell ref="CW6:CW17"/>
    <mergeCell ref="CL6:CL21"/>
    <mergeCell ref="CL26:CL41"/>
    <mergeCell ref="CW37:CW44"/>
    <mergeCell ref="AJ6:AJ17"/>
    <mergeCell ref="BN43:BN50"/>
    <mergeCell ref="BQ6:BQ17"/>
    <mergeCell ref="BF6:BF17"/>
    <mergeCell ref="BG6:BG17"/>
    <mergeCell ref="BH6:BH17"/>
    <mergeCell ref="BK34:BK45"/>
    <mergeCell ref="BL34:BL45"/>
    <mergeCell ref="AI6:AI17"/>
    <mergeCell ref="AI20:AI27"/>
    <mergeCell ref="AD20:AD31"/>
    <mergeCell ref="AE20:AE31"/>
    <mergeCell ref="AF20:AF31"/>
    <mergeCell ref="AH20:AH27"/>
    <mergeCell ref="AH6:AH17"/>
    <mergeCell ref="AG10:AG17"/>
    <mergeCell ref="AG20:AG31"/>
    <mergeCell ref="Y27:Y34"/>
    <mergeCell ref="Z27:Z34"/>
    <mergeCell ref="AA27:AA34"/>
    <mergeCell ref="U28:U35"/>
    <mergeCell ref="V28:V35"/>
    <mergeCell ref="W28:W35"/>
    <mergeCell ref="Y6:Y13"/>
    <mergeCell ref="Z6:Z13"/>
    <mergeCell ref="AA6:AA13"/>
    <mergeCell ref="U7:U14"/>
    <mergeCell ref="V7:V14"/>
    <mergeCell ref="W7:W14"/>
    <mergeCell ref="Y16:Y23"/>
    <mergeCell ref="Z16:Z23"/>
    <mergeCell ref="AA16:AA23"/>
    <mergeCell ref="U17:U24"/>
    <mergeCell ref="V17:V24"/>
    <mergeCell ref="W17:W2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4281-CCA7-DB4C-9AD3-E78EF1741B31}">
  <sheetPr>
    <tabColor theme="4"/>
  </sheetPr>
  <dimension ref="A1:CB79"/>
  <sheetViews>
    <sheetView topLeftCell="M1" zoomScale="150" zoomScaleNormal="81" workbookViewId="0">
      <pane xSplit="1" ySplit="3" topLeftCell="AR10" activePane="bottomRight" state="frozen"/>
      <selection pane="topRight" activeCell="N1" sqref="N1"/>
      <selection pane="bottomLeft" activeCell="M4" sqref="M4"/>
      <selection pane="bottomRight" activeCell="AY20" sqref="AY20:AY31"/>
    </sheetView>
  </sheetViews>
  <sheetFormatPr baseColWidth="10" defaultColWidth="6.83203125" defaultRowHeight="13" customHeight="1" x14ac:dyDescent="0.2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336" customWidth="1"/>
    <col min="14" max="17" width="14" style="162" customWidth="1"/>
    <col min="18" max="18" width="13.83203125" style="162" customWidth="1"/>
    <col min="19" max="19" width="12.6640625" style="162" customWidth="1"/>
    <col min="20" max="20" width="19.5" style="162" customWidth="1"/>
    <col min="21" max="27" width="14" style="162" customWidth="1"/>
    <col min="28" max="35" width="19.5" style="162" customWidth="1"/>
    <col min="36" max="41" width="14" style="162" customWidth="1"/>
    <col min="42" max="42" width="9.33203125" style="162" customWidth="1"/>
    <col min="43" max="43" width="7.5" style="162" customWidth="1"/>
    <col min="44" max="44" width="6.1640625" style="162" customWidth="1"/>
    <col min="45" max="45" width="19.5" style="162" customWidth="1"/>
    <col min="46" max="51" width="14" style="162" customWidth="1"/>
    <col min="52" max="52" width="19.5" style="162" customWidth="1"/>
    <col min="53" max="54" width="14" style="162" customWidth="1"/>
    <col min="55" max="55" width="14" style="181" customWidth="1"/>
    <col min="56" max="59" width="14" style="162" customWidth="1"/>
    <col min="60" max="60" width="19.5" style="162" customWidth="1"/>
    <col min="61" max="67" width="14" style="162" customWidth="1"/>
    <col min="68" max="82" width="19.5" style="162" customWidth="1"/>
    <col min="83" max="16384" width="6.83203125" style="162"/>
  </cols>
  <sheetData>
    <row r="1" spans="1:80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1065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</row>
    <row r="2" spans="1:80" ht="58" customHeight="1" x14ac:dyDescent="0.2">
      <c r="A2" s="38" t="s">
        <v>639</v>
      </c>
      <c r="B2" s="38" t="s">
        <v>640</v>
      </c>
      <c r="C2" s="38" t="s">
        <v>641</v>
      </c>
      <c r="D2" s="38" t="s">
        <v>642</v>
      </c>
      <c r="E2" s="38" t="s">
        <v>643</v>
      </c>
      <c r="F2" s="38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207" t="s">
        <v>667</v>
      </c>
      <c r="O2" s="207" t="s">
        <v>668</v>
      </c>
      <c r="P2" s="207">
        <v>207</v>
      </c>
      <c r="Q2" s="207" t="s">
        <v>667</v>
      </c>
      <c r="R2" s="207" t="s">
        <v>668</v>
      </c>
      <c r="S2" s="207">
        <v>207</v>
      </c>
      <c r="T2" s="207"/>
      <c r="U2" s="207" t="s">
        <v>667</v>
      </c>
      <c r="V2" s="207" t="s">
        <v>668</v>
      </c>
      <c r="W2" s="207">
        <v>207</v>
      </c>
      <c r="X2" s="207" t="s">
        <v>667</v>
      </c>
      <c r="Y2" s="207" t="s">
        <v>668</v>
      </c>
      <c r="Z2" s="207" t="s">
        <v>1066</v>
      </c>
      <c r="AA2" s="207" t="s">
        <v>1067</v>
      </c>
      <c r="AB2" s="207"/>
      <c r="AC2" s="207">
        <v>102</v>
      </c>
      <c r="AD2" s="207"/>
      <c r="AE2" s="207"/>
      <c r="AF2" s="207"/>
      <c r="AG2" s="207"/>
      <c r="AH2" s="207">
        <v>104</v>
      </c>
      <c r="AI2" s="207"/>
      <c r="AJ2" s="207" t="s">
        <v>667</v>
      </c>
      <c r="AK2" s="207" t="s">
        <v>668</v>
      </c>
      <c r="AL2" s="207">
        <v>207</v>
      </c>
      <c r="AM2" s="207" t="s">
        <v>1068</v>
      </c>
      <c r="AN2" s="207" t="s">
        <v>1069</v>
      </c>
      <c r="AO2" s="207">
        <v>301</v>
      </c>
      <c r="AP2" s="207" t="s">
        <v>659</v>
      </c>
      <c r="AQ2" s="207">
        <v>102</v>
      </c>
      <c r="AR2" s="207">
        <v>104</v>
      </c>
      <c r="AS2" s="207"/>
      <c r="AT2" s="207" t="s">
        <v>667</v>
      </c>
      <c r="AU2" s="207" t="s">
        <v>668</v>
      </c>
      <c r="AV2" s="207">
        <v>207</v>
      </c>
      <c r="AW2" s="207" t="s">
        <v>667</v>
      </c>
      <c r="AX2" s="207" t="s">
        <v>668</v>
      </c>
      <c r="AY2" s="207">
        <v>207</v>
      </c>
      <c r="AZ2" s="207"/>
      <c r="BA2" s="207" t="s">
        <v>667</v>
      </c>
      <c r="BB2" s="248" t="s">
        <v>668</v>
      </c>
      <c r="BC2" s="282">
        <v>207</v>
      </c>
      <c r="BD2" s="207" t="s">
        <v>977</v>
      </c>
      <c r="BE2" s="207" t="s">
        <v>876</v>
      </c>
      <c r="BF2" s="207" t="s">
        <v>1070</v>
      </c>
      <c r="BG2" s="207" t="s">
        <v>1071</v>
      </c>
      <c r="BH2" s="207"/>
      <c r="BI2" s="207" t="s">
        <v>667</v>
      </c>
      <c r="BJ2" s="248" t="s">
        <v>668</v>
      </c>
      <c r="BK2" s="207">
        <v>207</v>
      </c>
      <c r="BL2" s="207" t="s">
        <v>977</v>
      </c>
      <c r="BM2" s="207" t="s">
        <v>876</v>
      </c>
      <c r="BN2" s="207" t="s">
        <v>1070</v>
      </c>
      <c r="BO2" s="207" t="s">
        <v>1071</v>
      </c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</row>
    <row r="3" spans="1:80" s="294" customFormat="1" ht="28" customHeight="1" thickBot="1" x14ac:dyDescent="0.3">
      <c r="A3" s="289" t="s">
        <v>675</v>
      </c>
      <c r="B3" s="290">
        <v>1</v>
      </c>
      <c r="C3" s="291" t="s">
        <v>676</v>
      </c>
      <c r="D3" s="292">
        <v>1.5</v>
      </c>
      <c r="E3" s="292"/>
      <c r="F3" s="290">
        <v>50</v>
      </c>
      <c r="G3" s="289">
        <v>6</v>
      </c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M3" s="336"/>
      <c r="N3" s="1206" t="s">
        <v>1072</v>
      </c>
      <c r="O3" s="1207"/>
      <c r="P3" s="1207"/>
      <c r="Q3" s="1207"/>
      <c r="R3" s="1207"/>
      <c r="S3" s="1207"/>
      <c r="T3" s="944" t="s">
        <v>1073</v>
      </c>
      <c r="U3" s="1207" t="s">
        <v>1074</v>
      </c>
      <c r="V3" s="1207"/>
      <c r="W3" s="1207"/>
      <c r="X3" s="1207"/>
      <c r="Y3" s="1207"/>
      <c r="Z3" s="1207"/>
      <c r="AA3" s="1207"/>
      <c r="AB3" s="942" t="s">
        <v>1075</v>
      </c>
      <c r="AC3" s="1204" t="s">
        <v>1076</v>
      </c>
      <c r="AD3" s="1204"/>
      <c r="AE3" s="1204"/>
      <c r="AF3" s="1204"/>
      <c r="AG3" s="1204"/>
      <c r="AH3" s="1269"/>
      <c r="AI3" s="1002" t="s">
        <v>1077</v>
      </c>
      <c r="AJ3" s="1205" t="s">
        <v>1078</v>
      </c>
      <c r="AK3" s="1204"/>
      <c r="AL3" s="1204"/>
      <c r="AM3" s="1204"/>
      <c r="AN3" s="1204"/>
      <c r="AO3" s="998"/>
      <c r="AP3" s="994"/>
      <c r="AQ3" s="994"/>
      <c r="AR3" s="994"/>
      <c r="AS3" s="306" t="s">
        <v>1079</v>
      </c>
      <c r="AT3" s="1205" t="s">
        <v>1080</v>
      </c>
      <c r="AU3" s="1204"/>
      <c r="AV3" s="1204"/>
      <c r="AW3" s="1204"/>
      <c r="AX3" s="1204"/>
      <c r="AY3" s="994"/>
      <c r="AZ3" s="306" t="s">
        <v>1081</v>
      </c>
      <c r="BA3" s="1412" t="s">
        <v>1082</v>
      </c>
      <c r="BB3" s="1413"/>
      <c r="BC3" s="1413"/>
      <c r="BD3" s="1413"/>
      <c r="BE3" s="1413"/>
      <c r="BF3" s="1413"/>
      <c r="BG3" s="1413"/>
      <c r="BH3" s="943" t="s">
        <v>1083</v>
      </c>
      <c r="BI3" s="1387" t="s">
        <v>1084</v>
      </c>
      <c r="BJ3" s="1388"/>
      <c r="BK3" s="1388"/>
      <c r="BL3" s="1388"/>
      <c r="BM3" s="1388"/>
      <c r="BN3" s="1388"/>
      <c r="BO3" s="1388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</row>
    <row r="4" spans="1:80" s="336" customFormat="1" ht="16" customHeight="1" x14ac:dyDescent="0.2">
      <c r="A4" s="264" t="s">
        <v>675</v>
      </c>
      <c r="B4" s="606">
        <v>1</v>
      </c>
      <c r="C4" s="264" t="s">
        <v>695</v>
      </c>
      <c r="D4" s="334"/>
      <c r="E4" s="334"/>
      <c r="F4" s="606">
        <v>50</v>
      </c>
      <c r="G4" s="264"/>
      <c r="H4" s="607" t="s">
        <v>696</v>
      </c>
      <c r="I4" s="336" t="s">
        <v>678</v>
      </c>
      <c r="J4" s="336" t="s">
        <v>697</v>
      </c>
      <c r="K4" s="336" t="s">
        <v>680</v>
      </c>
      <c r="L4" s="608"/>
      <c r="M4" s="332">
        <v>0.3125</v>
      </c>
      <c r="N4" s="362" t="s">
        <v>991</v>
      </c>
      <c r="O4" s="354"/>
      <c r="P4" s="354"/>
      <c r="Q4" s="334"/>
      <c r="R4" s="334"/>
      <c r="S4" s="334"/>
      <c r="T4" s="367"/>
      <c r="U4" s="361" t="s">
        <v>1085</v>
      </c>
      <c r="V4" s="334"/>
      <c r="W4" s="334"/>
      <c r="X4" s="334"/>
      <c r="Y4" s="334"/>
      <c r="Z4" s="334"/>
      <c r="AA4" s="334"/>
      <c r="AB4" s="911"/>
      <c r="AC4" s="331"/>
      <c r="AD4" s="331"/>
      <c r="AE4" s="331"/>
      <c r="AF4" s="331"/>
      <c r="AG4" s="331"/>
      <c r="AH4" s="331"/>
      <c r="AI4" s="772"/>
      <c r="AJ4" s="755" t="s">
        <v>707</v>
      </c>
      <c r="AK4" s="742"/>
      <c r="AL4" s="742"/>
      <c r="AM4" s="742"/>
      <c r="AN4" s="742"/>
      <c r="AO4" s="742"/>
      <c r="AP4" s="742"/>
      <c r="AQ4" s="742"/>
      <c r="AR4" s="743"/>
      <c r="AS4" s="473"/>
      <c r="AT4" s="330" t="s">
        <v>707</v>
      </c>
      <c r="AU4" s="331"/>
      <c r="AV4" s="331"/>
      <c r="AW4" s="331"/>
      <c r="AX4" s="331"/>
      <c r="AY4" s="331"/>
      <c r="AZ4" s="474"/>
      <c r="BA4" s="328"/>
      <c r="BB4" s="521"/>
      <c r="BC4" s="615"/>
      <c r="BD4" s="521"/>
      <c r="BE4" s="521"/>
      <c r="BF4" s="521"/>
      <c r="BG4" s="510"/>
      <c r="BH4" s="469"/>
      <c r="BI4" s="513"/>
      <c r="BJ4" s="509"/>
      <c r="BK4" s="509"/>
      <c r="BL4" s="509"/>
      <c r="BM4" s="509"/>
      <c r="BN4" s="509"/>
      <c r="BO4" s="510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</row>
    <row r="5" spans="1:80" s="336" customFormat="1" ht="14.25" customHeight="1" x14ac:dyDescent="0.2">
      <c r="A5" s="264" t="s">
        <v>675</v>
      </c>
      <c r="B5" s="606">
        <v>1</v>
      </c>
      <c r="C5" s="264" t="s">
        <v>713</v>
      </c>
      <c r="D5" s="334">
        <v>1</v>
      </c>
      <c r="E5" s="334"/>
      <c r="F5" s="606">
        <v>50</v>
      </c>
      <c r="G5" s="264">
        <v>6</v>
      </c>
      <c r="H5" s="607" t="s">
        <v>714</v>
      </c>
      <c r="I5" s="336" t="s">
        <v>678</v>
      </c>
      <c r="J5" s="336" t="s">
        <v>679</v>
      </c>
      <c r="K5" s="336" t="s">
        <v>680</v>
      </c>
      <c r="L5" s="608"/>
      <c r="M5" s="369">
        <v>0.32291666666666669</v>
      </c>
      <c r="Q5" s="373">
        <v>0.31597222222222221</v>
      </c>
      <c r="R5" s="373">
        <v>0.32291666666666669</v>
      </c>
      <c r="S5" s="373">
        <v>0.3298611111111111</v>
      </c>
      <c r="T5" s="367"/>
      <c r="U5" s="563">
        <v>0.3125</v>
      </c>
      <c r="V5" s="603">
        <v>0.31944444444444448</v>
      </c>
      <c r="W5" s="565">
        <v>0.3263888888888889</v>
      </c>
      <c r="X5" s="327"/>
      <c r="Y5" s="327"/>
      <c r="Z5" s="327"/>
      <c r="AA5" s="331"/>
      <c r="AB5" s="367"/>
      <c r="AC5" s="712">
        <v>0.31597222222222221</v>
      </c>
      <c r="AD5" s="712">
        <v>0.32291666666666669</v>
      </c>
      <c r="AE5" s="712">
        <v>0.3298611111111111</v>
      </c>
      <c r="AF5" s="354"/>
      <c r="AG5" s="354"/>
      <c r="AH5" s="354"/>
      <c r="AI5" s="773"/>
      <c r="AJ5" s="756"/>
      <c r="AK5" s="341"/>
      <c r="AL5" s="333"/>
      <c r="AM5" s="333"/>
      <c r="AN5" s="333"/>
      <c r="AO5" s="333"/>
      <c r="AP5" s="333"/>
      <c r="AQ5" s="333"/>
      <c r="AR5" s="741"/>
      <c r="AS5" s="473"/>
      <c r="AT5" s="582">
        <v>0.31597222222222221</v>
      </c>
      <c r="AU5" s="373">
        <v>0.32291666666666669</v>
      </c>
      <c r="AV5" s="373">
        <v>0.3298611111111111</v>
      </c>
      <c r="AW5" s="333"/>
      <c r="AX5" s="333"/>
      <c r="AY5" s="333"/>
      <c r="AZ5" s="474"/>
      <c r="BA5" s="329"/>
      <c r="BB5" s="334"/>
      <c r="BC5" s="559"/>
      <c r="BD5" s="334"/>
      <c r="BE5" s="334"/>
      <c r="BF5" s="334"/>
      <c r="BG5" s="381"/>
      <c r="BH5" s="469"/>
      <c r="BI5" s="344" t="s">
        <v>1086</v>
      </c>
      <c r="BJ5" s="345" t="s">
        <v>1087</v>
      </c>
      <c r="BK5" s="345"/>
      <c r="BL5" s="345" t="s">
        <v>1088</v>
      </c>
      <c r="BM5" s="345" t="s">
        <v>1086</v>
      </c>
      <c r="BN5" s="345" t="s">
        <v>1087</v>
      </c>
      <c r="BO5" s="557" t="s">
        <v>718</v>
      </c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</row>
    <row r="6" spans="1:80" s="336" customFormat="1" ht="14.25" customHeight="1" x14ac:dyDescent="0.2">
      <c r="A6" s="264" t="s">
        <v>675</v>
      </c>
      <c r="B6" s="606">
        <v>2</v>
      </c>
      <c r="C6" s="264" t="s">
        <v>720</v>
      </c>
      <c r="D6" s="334"/>
      <c r="E6" s="334"/>
      <c r="F6" s="606">
        <v>50</v>
      </c>
      <c r="G6" s="264"/>
      <c r="H6" s="607" t="s">
        <v>677</v>
      </c>
      <c r="I6" s="336" t="s">
        <v>678</v>
      </c>
      <c r="J6" s="336" t="s">
        <v>679</v>
      </c>
      <c r="K6" s="336" t="s">
        <v>680</v>
      </c>
      <c r="L6" s="608"/>
      <c r="M6" s="369">
        <v>0.33333333333333331</v>
      </c>
      <c r="N6" s="329"/>
      <c r="Q6" s="1436" t="s">
        <v>901</v>
      </c>
      <c r="R6" s="1439" t="s">
        <v>902</v>
      </c>
      <c r="S6" s="1441" t="s">
        <v>903</v>
      </c>
      <c r="T6" s="367"/>
      <c r="U6" s="1452" t="s">
        <v>1027</v>
      </c>
      <c r="V6" s="1452" t="s">
        <v>1028</v>
      </c>
      <c r="W6" s="1454" t="s">
        <v>1029</v>
      </c>
      <c r="AA6" s="457"/>
      <c r="AB6" s="367"/>
      <c r="AC6" s="1279" t="s">
        <v>1089</v>
      </c>
      <c r="AD6" s="1279" t="s">
        <v>1090</v>
      </c>
      <c r="AE6" s="1282" t="s">
        <v>1091</v>
      </c>
      <c r="AF6" s="458"/>
      <c r="AG6" s="458"/>
      <c r="AH6" s="458"/>
      <c r="AI6" s="774"/>
      <c r="AJ6" s="582">
        <v>0.32291666666666669</v>
      </c>
      <c r="AK6" s="373">
        <v>0.3298611111111111</v>
      </c>
      <c r="AL6" s="373">
        <v>0.33680555555555558</v>
      </c>
      <c r="AM6" s="331"/>
      <c r="AN6" s="331"/>
      <c r="AO6" s="334"/>
      <c r="AP6" s="341"/>
      <c r="AQ6" s="354"/>
      <c r="AR6" s="736"/>
      <c r="AS6" s="910"/>
      <c r="AT6" s="1209" t="s">
        <v>910</v>
      </c>
      <c r="AU6" s="1212" t="s">
        <v>911</v>
      </c>
      <c r="AV6" s="1215" t="s">
        <v>912</v>
      </c>
      <c r="AY6" s="364"/>
      <c r="AZ6" s="480"/>
      <c r="BA6" s="329"/>
      <c r="BB6" s="334"/>
      <c r="BC6" s="559"/>
      <c r="BD6" s="334"/>
      <c r="BE6" s="334"/>
      <c r="BF6" s="334"/>
      <c r="BG6" s="381"/>
      <c r="BH6" s="555"/>
      <c r="BI6" s="1389" t="s">
        <v>1092</v>
      </c>
      <c r="BJ6" s="1389" t="s">
        <v>1093</v>
      </c>
      <c r="BK6" s="558"/>
      <c r="BL6" s="1398" t="s">
        <v>1094</v>
      </c>
      <c r="BM6" s="1401" t="s">
        <v>1095</v>
      </c>
      <c r="BN6" s="1401" t="s">
        <v>1096</v>
      </c>
      <c r="BO6" s="1404" t="s">
        <v>1097</v>
      </c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</row>
    <row r="7" spans="1:80" s="336" customFormat="1" ht="24" customHeight="1" x14ac:dyDescent="0.2">
      <c r="A7" s="264" t="s">
        <v>675</v>
      </c>
      <c r="B7" s="606">
        <v>2</v>
      </c>
      <c r="C7" s="264" t="s">
        <v>760</v>
      </c>
      <c r="D7" s="334">
        <v>1.5</v>
      </c>
      <c r="E7" s="334"/>
      <c r="F7" s="606">
        <v>50</v>
      </c>
      <c r="G7" s="264">
        <v>6</v>
      </c>
      <c r="H7" s="336" t="s">
        <v>761</v>
      </c>
      <c r="I7" s="336" t="s">
        <v>678</v>
      </c>
      <c r="J7" s="336" t="s">
        <v>679</v>
      </c>
      <c r="K7" s="336" t="s">
        <v>680</v>
      </c>
      <c r="L7" s="608"/>
      <c r="M7" s="369">
        <v>0.34375</v>
      </c>
      <c r="N7" s="329"/>
      <c r="Q7" s="1437"/>
      <c r="R7" s="1321"/>
      <c r="S7" s="1442"/>
      <c r="T7" s="367"/>
      <c r="U7" s="1289"/>
      <c r="V7" s="1289"/>
      <c r="W7" s="1290"/>
      <c r="AA7" s="380"/>
      <c r="AB7" s="367"/>
      <c r="AC7" s="1280"/>
      <c r="AD7" s="1280"/>
      <c r="AE7" s="1283"/>
      <c r="AF7" s="458"/>
      <c r="AG7" s="458"/>
      <c r="AH7" s="458"/>
      <c r="AI7" s="774"/>
      <c r="AJ7" s="1276" t="s">
        <v>907</v>
      </c>
      <c r="AK7" s="1279" t="s">
        <v>908</v>
      </c>
      <c r="AL7" s="1282" t="s">
        <v>909</v>
      </c>
      <c r="AM7" s="331"/>
      <c r="AN7" s="331"/>
      <c r="AO7" s="334"/>
      <c r="AP7" s="458"/>
      <c r="AQ7" s="458"/>
      <c r="AR7" s="778"/>
      <c r="AS7" s="910"/>
      <c r="AT7" s="1210"/>
      <c r="AU7" s="1213"/>
      <c r="AV7" s="1216"/>
      <c r="AY7" s="364"/>
      <c r="AZ7" s="480"/>
      <c r="BA7" s="329"/>
      <c r="BB7" s="334"/>
      <c r="BC7" s="559"/>
      <c r="BD7" s="334"/>
      <c r="BE7" s="334"/>
      <c r="BF7" s="334"/>
      <c r="BG7" s="381"/>
      <c r="BH7" s="555"/>
      <c r="BI7" s="1390"/>
      <c r="BJ7" s="1390"/>
      <c r="BK7" s="331"/>
      <c r="BL7" s="1399"/>
      <c r="BM7" s="1402"/>
      <c r="BN7" s="1402"/>
      <c r="BO7" s="1405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</row>
    <row r="8" spans="1:80" s="336" customFormat="1" ht="14.25" customHeight="1" x14ac:dyDescent="0.2">
      <c r="A8" s="264" t="s">
        <v>675</v>
      </c>
      <c r="B8" s="606">
        <v>2</v>
      </c>
      <c r="C8" s="264" t="s">
        <v>768</v>
      </c>
      <c r="D8" s="334">
        <v>1.5</v>
      </c>
      <c r="E8" s="334"/>
      <c r="F8" s="606">
        <v>50</v>
      </c>
      <c r="G8" s="264">
        <v>6</v>
      </c>
      <c r="H8" s="607" t="s">
        <v>677</v>
      </c>
      <c r="I8" s="336" t="s">
        <v>678</v>
      </c>
      <c r="J8" s="336" t="s">
        <v>679</v>
      </c>
      <c r="K8" s="336" t="s">
        <v>680</v>
      </c>
      <c r="L8" s="608"/>
      <c r="M8" s="369">
        <v>0.35416666666666669</v>
      </c>
      <c r="N8" s="329"/>
      <c r="Q8" s="1437"/>
      <c r="R8" s="1321"/>
      <c r="S8" s="1442"/>
      <c r="T8" s="1219" t="s">
        <v>927</v>
      </c>
      <c r="U8" s="1289"/>
      <c r="V8" s="1289"/>
      <c r="W8" s="1290"/>
      <c r="AA8" s="353"/>
      <c r="AB8" s="1219" t="s">
        <v>927</v>
      </c>
      <c r="AC8" s="1280"/>
      <c r="AD8" s="1280"/>
      <c r="AE8" s="1283"/>
      <c r="AF8" s="460"/>
      <c r="AG8" s="460"/>
      <c r="AH8" s="354"/>
      <c r="AI8" s="1188" t="s">
        <v>927</v>
      </c>
      <c r="AJ8" s="1277"/>
      <c r="AK8" s="1280"/>
      <c r="AL8" s="1283"/>
      <c r="AM8" s="346"/>
      <c r="AN8" s="346"/>
      <c r="AO8" s="334"/>
      <c r="AP8" s="458"/>
      <c r="AQ8" s="458"/>
      <c r="AR8" s="778"/>
      <c r="AS8" s="910"/>
      <c r="AT8" s="1210"/>
      <c r="AU8" s="1213"/>
      <c r="AV8" s="1216"/>
      <c r="AY8" s="364"/>
      <c r="AZ8" s="1317" t="s">
        <v>927</v>
      </c>
      <c r="BA8" s="329"/>
      <c r="BB8" s="334"/>
      <c r="BC8" s="559"/>
      <c r="BD8" s="334"/>
      <c r="BE8" s="334"/>
      <c r="BF8" s="334"/>
      <c r="BG8" s="381"/>
      <c r="BH8" s="1414" t="s">
        <v>927</v>
      </c>
      <c r="BI8" s="1390"/>
      <c r="BJ8" s="1390"/>
      <c r="BK8" s="331"/>
      <c r="BL8" s="1399"/>
      <c r="BM8" s="1402"/>
      <c r="BN8" s="1402"/>
      <c r="BO8" s="1405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</row>
    <row r="9" spans="1:80" s="336" customFormat="1" ht="14.25" customHeight="1" x14ac:dyDescent="0.2">
      <c r="A9" s="264" t="s">
        <v>675</v>
      </c>
      <c r="B9" s="264">
        <v>2</v>
      </c>
      <c r="C9" s="264" t="s">
        <v>770</v>
      </c>
      <c r="D9" s="264"/>
      <c r="E9" s="264"/>
      <c r="F9" s="264">
        <v>50</v>
      </c>
      <c r="G9" s="264"/>
      <c r="H9" s="355" t="s">
        <v>696</v>
      </c>
      <c r="I9" s="336" t="s">
        <v>678</v>
      </c>
      <c r="J9" s="336" t="s">
        <v>697</v>
      </c>
      <c r="K9" s="336" t="s">
        <v>680</v>
      </c>
      <c r="L9" s="608"/>
      <c r="M9" s="369">
        <v>0.36458333333333331</v>
      </c>
      <c r="N9" s="605">
        <v>0.3576388888888889</v>
      </c>
      <c r="O9" s="603">
        <v>0.36458333333333331</v>
      </c>
      <c r="P9" s="603">
        <v>0.37152777777777773</v>
      </c>
      <c r="Q9" s="1437"/>
      <c r="R9" s="1321"/>
      <c r="S9" s="1442"/>
      <c r="T9" s="1219"/>
      <c r="U9" s="1289"/>
      <c r="V9" s="1289"/>
      <c r="W9" s="1290"/>
      <c r="AA9" s="334"/>
      <c r="AB9" s="1219"/>
      <c r="AC9" s="1280"/>
      <c r="AD9" s="1280"/>
      <c r="AE9" s="1283"/>
      <c r="AF9" s="354"/>
      <c r="AG9" s="354"/>
      <c r="AH9" s="354"/>
      <c r="AI9" s="1188"/>
      <c r="AJ9" s="1277"/>
      <c r="AK9" s="1280"/>
      <c r="AL9" s="1283"/>
      <c r="AM9" s="563"/>
      <c r="AN9" s="563"/>
      <c r="AO9" s="563"/>
      <c r="AP9" s="354"/>
      <c r="AQ9" s="354"/>
      <c r="AR9" s="764"/>
      <c r="AS9" s="910"/>
      <c r="AT9" s="1210"/>
      <c r="AU9" s="1213"/>
      <c r="AV9" s="1216"/>
      <c r="AY9" s="364"/>
      <c r="AZ9" s="1317"/>
      <c r="BA9" s="329"/>
      <c r="BB9" s="334"/>
      <c r="BC9" s="559"/>
      <c r="BD9" s="334"/>
      <c r="BE9" s="334"/>
      <c r="BF9" s="334"/>
      <c r="BG9" s="381"/>
      <c r="BH9" s="1414"/>
      <c r="BI9" s="1390"/>
      <c r="BJ9" s="1390"/>
      <c r="BK9" s="331"/>
      <c r="BL9" s="1399"/>
      <c r="BM9" s="1402"/>
      <c r="BN9" s="1402"/>
      <c r="BO9" s="1405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</row>
    <row r="10" spans="1:80" s="336" customFormat="1" ht="14.25" customHeight="1" x14ac:dyDescent="0.2">
      <c r="A10" s="264" t="s">
        <v>675</v>
      </c>
      <c r="B10" s="606">
        <v>3</v>
      </c>
      <c r="C10" s="264" t="s">
        <v>771</v>
      </c>
      <c r="D10" s="334"/>
      <c r="E10" s="334"/>
      <c r="F10" s="606">
        <v>56</v>
      </c>
      <c r="G10" s="264"/>
      <c r="H10" s="336" t="s">
        <v>772</v>
      </c>
      <c r="I10" s="336" t="s">
        <v>773</v>
      </c>
      <c r="J10" s="336" t="s">
        <v>679</v>
      </c>
      <c r="K10" s="336" t="s">
        <v>774</v>
      </c>
      <c r="L10" s="608"/>
      <c r="M10" s="369">
        <v>0.375</v>
      </c>
      <c r="N10" s="1444" t="s">
        <v>799</v>
      </c>
      <c r="O10" s="1447" t="s">
        <v>800</v>
      </c>
      <c r="P10" s="1433" t="s">
        <v>801</v>
      </c>
      <c r="Q10" s="1437"/>
      <c r="R10" s="1321"/>
      <c r="S10" s="1442"/>
      <c r="T10" s="367"/>
      <c r="U10" s="1289"/>
      <c r="V10" s="1289"/>
      <c r="W10" s="1290"/>
      <c r="AA10" s="334"/>
      <c r="AB10" s="367"/>
      <c r="AC10" s="1280"/>
      <c r="AD10" s="1280"/>
      <c r="AE10" s="1283"/>
      <c r="AF10" s="354"/>
      <c r="AG10" s="354"/>
      <c r="AH10" s="354"/>
      <c r="AI10" s="774"/>
      <c r="AJ10" s="1277"/>
      <c r="AK10" s="1280"/>
      <c r="AL10" s="1283"/>
      <c r="AM10" s="563">
        <v>0.36805555555555558</v>
      </c>
      <c r="AN10" s="563">
        <v>0.375</v>
      </c>
      <c r="AO10" s="563">
        <v>0.38194444444444442</v>
      </c>
      <c r="AP10" s="354"/>
      <c r="AQ10" s="354"/>
      <c r="AR10" s="764"/>
      <c r="AS10" s="1151" t="s">
        <v>927</v>
      </c>
      <c r="AT10" s="1210"/>
      <c r="AU10" s="1213"/>
      <c r="AV10" s="1216"/>
      <c r="AY10" s="364"/>
      <c r="AZ10" s="480"/>
      <c r="BA10" s="329"/>
      <c r="BB10" s="334"/>
      <c r="BC10" s="559"/>
      <c r="BD10" s="334"/>
      <c r="BE10" s="334"/>
      <c r="BF10" s="334"/>
      <c r="BG10" s="381"/>
      <c r="BH10" s="555"/>
      <c r="BI10" s="1390"/>
      <c r="BJ10" s="1390"/>
      <c r="BK10" s="331"/>
      <c r="BL10" s="1399"/>
      <c r="BM10" s="1402"/>
      <c r="BN10" s="1402"/>
      <c r="BO10" s="1405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</row>
    <row r="11" spans="1:80" s="336" customFormat="1" ht="14.25" customHeight="1" x14ac:dyDescent="0.2">
      <c r="A11" s="264" t="s">
        <v>675</v>
      </c>
      <c r="B11" s="606">
        <v>3</v>
      </c>
      <c r="C11" s="264" t="s">
        <v>781</v>
      </c>
      <c r="D11" s="334">
        <v>1.5</v>
      </c>
      <c r="E11" s="334"/>
      <c r="F11" s="606">
        <v>56</v>
      </c>
      <c r="G11" s="264">
        <v>6</v>
      </c>
      <c r="H11" s="336" t="s">
        <v>761</v>
      </c>
      <c r="I11" s="336" t="s">
        <v>678</v>
      </c>
      <c r="J11" s="336" t="s">
        <v>679</v>
      </c>
      <c r="K11" s="336" t="s">
        <v>680</v>
      </c>
      <c r="L11" s="608"/>
      <c r="M11" s="369">
        <v>0.38541666666666669</v>
      </c>
      <c r="N11" s="1445"/>
      <c r="O11" s="1138"/>
      <c r="P11" s="1434"/>
      <c r="Q11" s="1437"/>
      <c r="R11" s="1321"/>
      <c r="S11" s="1442"/>
      <c r="T11" s="367"/>
      <c r="U11" s="1289"/>
      <c r="V11" s="1289"/>
      <c r="W11" s="1290"/>
      <c r="AA11" s="334"/>
      <c r="AB11" s="367"/>
      <c r="AC11" s="1280"/>
      <c r="AD11" s="1280"/>
      <c r="AE11" s="1283"/>
      <c r="AF11" s="354"/>
      <c r="AG11" s="354"/>
      <c r="AH11" s="354"/>
      <c r="AI11" s="774"/>
      <c r="AJ11" s="1277"/>
      <c r="AK11" s="1280"/>
      <c r="AL11" s="1283"/>
      <c r="AM11" s="1270" t="s">
        <v>935</v>
      </c>
      <c r="AN11" s="1176" t="s">
        <v>936</v>
      </c>
      <c r="AO11" s="1273" t="s">
        <v>937</v>
      </c>
      <c r="AP11" s="354"/>
      <c r="AQ11" s="354"/>
      <c r="AR11" s="764"/>
      <c r="AS11" s="1151"/>
      <c r="AT11" s="1210"/>
      <c r="AU11" s="1213"/>
      <c r="AV11" s="1216"/>
      <c r="AY11" s="364"/>
      <c r="AZ11" s="480"/>
      <c r="BA11" s="329"/>
      <c r="BB11" s="334"/>
      <c r="BC11" s="559"/>
      <c r="BD11" s="334"/>
      <c r="BE11" s="334"/>
      <c r="BF11" s="334"/>
      <c r="BG11" s="381"/>
      <c r="BH11" s="555"/>
      <c r="BI11" s="1390"/>
      <c r="BJ11" s="1390"/>
      <c r="BK11" s="331"/>
      <c r="BL11" s="1399"/>
      <c r="BM11" s="1402"/>
      <c r="BN11" s="1402"/>
      <c r="BO11" s="1405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</row>
    <row r="12" spans="1:80" s="336" customFormat="1" ht="14.25" customHeight="1" x14ac:dyDescent="0.2">
      <c r="A12" s="264" t="s">
        <v>675</v>
      </c>
      <c r="B12" s="606">
        <v>3</v>
      </c>
      <c r="C12" s="264" t="s">
        <v>782</v>
      </c>
      <c r="D12" s="334">
        <v>1.5</v>
      </c>
      <c r="E12" s="334"/>
      <c r="F12" s="606">
        <v>56</v>
      </c>
      <c r="G12" s="264">
        <v>6</v>
      </c>
      <c r="H12" s="336" t="s">
        <v>783</v>
      </c>
      <c r="I12" s="336" t="s">
        <v>678</v>
      </c>
      <c r="J12" s="336" t="s">
        <v>679</v>
      </c>
      <c r="K12" s="336" t="s">
        <v>680</v>
      </c>
      <c r="L12" s="608"/>
      <c r="M12" s="369">
        <v>0.39583333333333331</v>
      </c>
      <c r="N12" s="1445"/>
      <c r="O12" s="1138"/>
      <c r="P12" s="1434"/>
      <c r="Q12" s="1437"/>
      <c r="R12" s="1321"/>
      <c r="S12" s="1442"/>
      <c r="T12" s="367"/>
      <c r="U12" s="1289"/>
      <c r="V12" s="1289"/>
      <c r="W12" s="1290"/>
      <c r="AA12" s="334"/>
      <c r="AB12" s="367"/>
      <c r="AC12" s="1280"/>
      <c r="AD12" s="1280"/>
      <c r="AE12" s="1283"/>
      <c r="AF12" s="354"/>
      <c r="AG12" s="354"/>
      <c r="AH12" s="354"/>
      <c r="AI12" s="774"/>
      <c r="AJ12" s="1277"/>
      <c r="AK12" s="1280"/>
      <c r="AL12" s="1283"/>
      <c r="AM12" s="1271"/>
      <c r="AN12" s="1177"/>
      <c r="AO12" s="1274"/>
      <c r="AP12" s="354"/>
      <c r="AQ12" s="354"/>
      <c r="AR12" s="764"/>
      <c r="AS12" s="910"/>
      <c r="AT12" s="1210"/>
      <c r="AU12" s="1213"/>
      <c r="AV12" s="1216"/>
      <c r="AY12" s="364"/>
      <c r="AZ12" s="480"/>
      <c r="BA12" s="329"/>
      <c r="BB12" s="334"/>
      <c r="BC12" s="559"/>
      <c r="BD12" s="334"/>
      <c r="BE12" s="334"/>
      <c r="BF12" s="334"/>
      <c r="BG12" s="381"/>
      <c r="BH12" s="555"/>
      <c r="BI12" s="1390"/>
      <c r="BJ12" s="1390"/>
      <c r="BK12" s="331"/>
      <c r="BL12" s="1399"/>
      <c r="BM12" s="1402"/>
      <c r="BN12" s="1402"/>
      <c r="BO12" s="1405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</row>
    <row r="13" spans="1:80" s="336" customFormat="1" ht="14.25" customHeight="1" x14ac:dyDescent="0.2">
      <c r="A13" s="264" t="s">
        <v>675</v>
      </c>
      <c r="B13" s="264">
        <v>3</v>
      </c>
      <c r="C13" s="264" t="s">
        <v>784</v>
      </c>
      <c r="D13" s="264"/>
      <c r="E13" s="264"/>
      <c r="F13" s="264">
        <v>56</v>
      </c>
      <c r="G13" s="264"/>
      <c r="H13" s="264" t="s">
        <v>761</v>
      </c>
      <c r="I13" s="336" t="s">
        <v>678</v>
      </c>
      <c r="J13" s="336" t="s">
        <v>679</v>
      </c>
      <c r="K13" s="336" t="s">
        <v>680</v>
      </c>
      <c r="L13" s="608"/>
      <c r="M13" s="369">
        <v>0.40625</v>
      </c>
      <c r="N13" s="1445"/>
      <c r="O13" s="1138"/>
      <c r="P13" s="1434"/>
      <c r="Q13" s="1437"/>
      <c r="R13" s="1321"/>
      <c r="S13" s="1442"/>
      <c r="T13" s="367"/>
      <c r="U13" s="1453"/>
      <c r="V13" s="1453"/>
      <c r="W13" s="1455"/>
      <c r="AA13" s="334"/>
      <c r="AB13" s="367"/>
      <c r="AC13" s="1281"/>
      <c r="AD13" s="1281"/>
      <c r="AE13" s="1284"/>
      <c r="AF13" s="454"/>
      <c r="AG13" s="454"/>
      <c r="AH13" s="454"/>
      <c r="AI13" s="774"/>
      <c r="AJ13" s="1277"/>
      <c r="AK13" s="1280"/>
      <c r="AL13" s="1283"/>
      <c r="AM13" s="1271"/>
      <c r="AN13" s="1177"/>
      <c r="AO13" s="1274"/>
      <c r="AP13" s="354"/>
      <c r="AQ13" s="354"/>
      <c r="AR13" s="764"/>
      <c r="AS13" s="910"/>
      <c r="AT13" s="1210"/>
      <c r="AU13" s="1213"/>
      <c r="AV13" s="1216"/>
      <c r="AY13" s="364"/>
      <c r="AZ13" s="480"/>
      <c r="BA13" s="536" t="s">
        <v>1098</v>
      </c>
      <c r="BB13" s="452" t="s">
        <v>1099</v>
      </c>
      <c r="BC13" s="560"/>
      <c r="BD13" s="452" t="s">
        <v>1100</v>
      </c>
      <c r="BE13" s="452" t="s">
        <v>1098</v>
      </c>
      <c r="BF13" s="452" t="s">
        <v>1099</v>
      </c>
      <c r="BG13" s="557" t="s">
        <v>1101</v>
      </c>
      <c r="BH13" s="555"/>
      <c r="BI13" s="1390"/>
      <c r="BJ13" s="1390"/>
      <c r="BK13" s="331"/>
      <c r="BL13" s="1399"/>
      <c r="BM13" s="1402"/>
      <c r="BN13" s="1402"/>
      <c r="BO13" s="1405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</row>
    <row r="14" spans="1:80" s="336" customFormat="1" ht="14.25" customHeight="1" x14ac:dyDescent="0.2">
      <c r="A14" s="264" t="s">
        <v>675</v>
      </c>
      <c r="B14" s="606">
        <v>4</v>
      </c>
      <c r="C14" s="264" t="s">
        <v>787</v>
      </c>
      <c r="D14" s="334"/>
      <c r="E14" s="334"/>
      <c r="F14" s="606">
        <v>45</v>
      </c>
      <c r="G14" s="264"/>
      <c r="H14" s="336" t="s">
        <v>772</v>
      </c>
      <c r="I14" s="336" t="s">
        <v>773</v>
      </c>
      <c r="J14" s="336" t="s">
        <v>679</v>
      </c>
      <c r="K14" s="336" t="s">
        <v>774</v>
      </c>
      <c r="L14" s="608"/>
      <c r="M14" s="369">
        <v>0.41666666666666669</v>
      </c>
      <c r="N14" s="1445"/>
      <c r="O14" s="1138"/>
      <c r="P14" s="1434"/>
      <c r="Q14" s="1437"/>
      <c r="R14" s="1321"/>
      <c r="S14" s="1442"/>
      <c r="T14" s="367"/>
      <c r="U14" s="348"/>
      <c r="V14" s="348"/>
      <c r="W14" s="348"/>
      <c r="AA14" s="334"/>
      <c r="AB14" s="367"/>
      <c r="AC14" s="989"/>
      <c r="AD14" s="989"/>
      <c r="AE14" s="989"/>
      <c r="AF14" s="989"/>
      <c r="AG14" s="989"/>
      <c r="AH14" s="989"/>
      <c r="AI14" s="774"/>
      <c r="AJ14" s="1277"/>
      <c r="AK14" s="1280"/>
      <c r="AL14" s="1283"/>
      <c r="AM14" s="1271"/>
      <c r="AN14" s="1177"/>
      <c r="AO14" s="1274"/>
      <c r="AP14" s="454"/>
      <c r="AQ14" s="454"/>
      <c r="AR14" s="779"/>
      <c r="AS14" s="910"/>
      <c r="AT14" s="1210"/>
      <c r="AU14" s="1213"/>
      <c r="AV14" s="1216"/>
      <c r="AY14" s="364"/>
      <c r="AZ14" s="480"/>
      <c r="BA14" s="1421" t="s">
        <v>1102</v>
      </c>
      <c r="BB14" s="1424" t="s">
        <v>1103</v>
      </c>
      <c r="BC14" s="559"/>
      <c r="BD14" s="1427" t="s">
        <v>1104</v>
      </c>
      <c r="BE14" s="1430" t="s">
        <v>1105</v>
      </c>
      <c r="BF14" s="1430" t="s">
        <v>1106</v>
      </c>
      <c r="BG14" s="1418" t="s">
        <v>1107</v>
      </c>
      <c r="BH14" s="912"/>
      <c r="BI14" s="1390"/>
      <c r="BJ14" s="1390"/>
      <c r="BK14" s="331"/>
      <c r="BL14" s="1399"/>
      <c r="BM14" s="1402"/>
      <c r="BN14" s="1402"/>
      <c r="BO14" s="1405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</row>
    <row r="15" spans="1:80" s="336" customFormat="1" ht="14.25" customHeight="1" x14ac:dyDescent="0.2">
      <c r="A15" s="264" t="s">
        <v>675</v>
      </c>
      <c r="B15" s="606">
        <v>4</v>
      </c>
      <c r="C15" s="264" t="s">
        <v>794</v>
      </c>
      <c r="D15" s="334">
        <v>1.5</v>
      </c>
      <c r="E15" s="334"/>
      <c r="F15" s="606">
        <v>45</v>
      </c>
      <c r="G15" s="264">
        <v>6</v>
      </c>
      <c r="H15" s="607" t="s">
        <v>677</v>
      </c>
      <c r="I15" s="336" t="s">
        <v>678</v>
      </c>
      <c r="J15" s="336" t="s">
        <v>679</v>
      </c>
      <c r="K15" s="336" t="s">
        <v>680</v>
      </c>
      <c r="L15" s="608"/>
      <c r="M15" s="369">
        <v>0.42708333333333331</v>
      </c>
      <c r="N15" s="1445"/>
      <c r="O15" s="1138"/>
      <c r="P15" s="1434"/>
      <c r="Q15" s="1437"/>
      <c r="R15" s="1321"/>
      <c r="S15" s="1442"/>
      <c r="T15" s="367"/>
      <c r="U15" s="348"/>
      <c r="V15" s="348"/>
      <c r="W15" s="348"/>
      <c r="AA15" s="334"/>
      <c r="AB15" s="367"/>
      <c r="AC15" s="989"/>
      <c r="AD15" s="989"/>
      <c r="AE15" s="989"/>
      <c r="AF15" s="565">
        <v>0.4201388888888889</v>
      </c>
      <c r="AG15" s="565">
        <v>0.42708333333333331</v>
      </c>
      <c r="AH15" s="565">
        <v>0.43402777777777773</v>
      </c>
      <c r="AI15" s="774"/>
      <c r="AJ15" s="1277"/>
      <c r="AK15" s="1280"/>
      <c r="AL15" s="1283"/>
      <c r="AM15" s="1271"/>
      <c r="AN15" s="1177"/>
      <c r="AO15" s="1274"/>
      <c r="AP15" s="989"/>
      <c r="AQ15" s="989"/>
      <c r="AR15" s="887"/>
      <c r="AS15" s="910"/>
      <c r="AT15" s="1210"/>
      <c r="AU15" s="1213"/>
      <c r="AV15" s="1216"/>
      <c r="AY15" s="364"/>
      <c r="AZ15" s="480"/>
      <c r="BA15" s="1422"/>
      <c r="BB15" s="1425"/>
      <c r="BC15" s="559"/>
      <c r="BD15" s="1428"/>
      <c r="BE15" s="1122"/>
      <c r="BF15" s="1122"/>
      <c r="BG15" s="1419"/>
      <c r="BH15" s="912"/>
      <c r="BI15" s="1390"/>
      <c r="BJ15" s="1390"/>
      <c r="BK15" s="331"/>
      <c r="BL15" s="1399"/>
      <c r="BM15" s="1402"/>
      <c r="BN15" s="1402"/>
      <c r="BO15" s="1405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</row>
    <row r="16" spans="1:80" s="336" customFormat="1" ht="14.25" customHeight="1" x14ac:dyDescent="0.2">
      <c r="A16" s="264" t="s">
        <v>675</v>
      </c>
      <c r="B16" s="606">
        <v>4</v>
      </c>
      <c r="C16" s="264" t="s">
        <v>796</v>
      </c>
      <c r="D16" s="354">
        <v>2</v>
      </c>
      <c r="E16" s="334"/>
      <c r="F16" s="606">
        <v>45</v>
      </c>
      <c r="G16" s="264">
        <v>6</v>
      </c>
      <c r="H16" s="336" t="s">
        <v>797</v>
      </c>
      <c r="I16" s="336" t="s">
        <v>678</v>
      </c>
      <c r="J16" s="336" t="s">
        <v>679</v>
      </c>
      <c r="K16" s="336" t="s">
        <v>798</v>
      </c>
      <c r="L16" s="608"/>
      <c r="M16" s="369">
        <v>0.4375</v>
      </c>
      <c r="N16" s="1445"/>
      <c r="O16" s="1138"/>
      <c r="P16" s="1434"/>
      <c r="Q16" s="1437"/>
      <c r="R16" s="1321"/>
      <c r="S16" s="1442"/>
      <c r="T16" s="1219" t="s">
        <v>803</v>
      </c>
      <c r="U16" s="348"/>
      <c r="V16" s="348"/>
      <c r="W16" s="348"/>
      <c r="X16" s="1456" t="s">
        <v>1030</v>
      </c>
      <c r="Y16" s="1452" t="s">
        <v>1031</v>
      </c>
      <c r="Z16" s="1452" t="s">
        <v>1032</v>
      </c>
      <c r="AA16" s="1454" t="s">
        <v>1033</v>
      </c>
      <c r="AB16" s="1219" t="s">
        <v>803</v>
      </c>
      <c r="AC16" s="989"/>
      <c r="AD16" s="989"/>
      <c r="AE16" s="989"/>
      <c r="AF16" s="1105" t="s">
        <v>1108</v>
      </c>
      <c r="AG16" s="1276" t="s">
        <v>1109</v>
      </c>
      <c r="AH16" s="1282" t="s">
        <v>1110</v>
      </c>
      <c r="AI16" s="1151" t="s">
        <v>803</v>
      </c>
      <c r="AJ16" s="1277"/>
      <c r="AK16" s="1280"/>
      <c r="AL16" s="1283"/>
      <c r="AM16" s="1271"/>
      <c r="AN16" s="1177"/>
      <c r="AO16" s="1274"/>
      <c r="AP16" s="989"/>
      <c r="AQ16" s="989"/>
      <c r="AR16" s="887"/>
      <c r="AS16" s="910"/>
      <c r="AT16" s="1210"/>
      <c r="AU16" s="1213"/>
      <c r="AV16" s="1216"/>
      <c r="AY16" s="364"/>
      <c r="AZ16" s="480"/>
      <c r="BA16" s="1422"/>
      <c r="BB16" s="1425"/>
      <c r="BC16" s="559"/>
      <c r="BD16" s="1428"/>
      <c r="BE16" s="1122"/>
      <c r="BF16" s="1122"/>
      <c r="BG16" s="1419"/>
      <c r="BH16" s="912"/>
      <c r="BI16" s="1390"/>
      <c r="BJ16" s="1390"/>
      <c r="BK16" s="331"/>
      <c r="BL16" s="1399"/>
      <c r="BM16" s="1402"/>
      <c r="BN16" s="1402"/>
      <c r="BO16" s="1405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</row>
    <row r="17" spans="1:80" s="336" customFormat="1" ht="14.25" customHeight="1" x14ac:dyDescent="0.2">
      <c r="A17" s="264" t="s">
        <v>675</v>
      </c>
      <c r="B17" s="606">
        <v>4</v>
      </c>
      <c r="C17" s="264" t="s">
        <v>810</v>
      </c>
      <c r="D17" s="334"/>
      <c r="E17" s="334"/>
      <c r="F17" s="606">
        <v>45</v>
      </c>
      <c r="G17" s="264"/>
      <c r="H17" s="336" t="s">
        <v>811</v>
      </c>
      <c r="I17" s="336" t="s">
        <v>812</v>
      </c>
      <c r="J17" s="336" t="s">
        <v>679</v>
      </c>
      <c r="K17" s="336" t="s">
        <v>680</v>
      </c>
      <c r="L17" s="608"/>
      <c r="M17" s="369">
        <v>0.44791666666666669</v>
      </c>
      <c r="N17" s="1446"/>
      <c r="O17" s="1448"/>
      <c r="P17" s="1435"/>
      <c r="Q17" s="1438"/>
      <c r="R17" s="1440"/>
      <c r="S17" s="1443"/>
      <c r="T17" s="1219"/>
      <c r="U17" s="348"/>
      <c r="V17" s="348"/>
      <c r="W17" s="348"/>
      <c r="X17" s="1457"/>
      <c r="Y17" s="1289"/>
      <c r="Z17" s="1289"/>
      <c r="AA17" s="1290"/>
      <c r="AB17" s="1219"/>
      <c r="AC17" s="989"/>
      <c r="AD17" s="989"/>
      <c r="AE17" s="989"/>
      <c r="AF17" s="1106"/>
      <c r="AG17" s="1277"/>
      <c r="AH17" s="1283"/>
      <c r="AI17" s="1151"/>
      <c r="AJ17" s="1277"/>
      <c r="AK17" s="1280"/>
      <c r="AL17" s="1283"/>
      <c r="AM17" s="1271"/>
      <c r="AN17" s="1177"/>
      <c r="AO17" s="1274"/>
      <c r="AP17" s="989"/>
      <c r="AQ17" s="989"/>
      <c r="AR17" s="887"/>
      <c r="AS17" s="910"/>
      <c r="AT17" s="1211"/>
      <c r="AU17" s="1214"/>
      <c r="AV17" s="1217"/>
      <c r="AY17" s="364"/>
      <c r="AZ17" s="480"/>
      <c r="BA17" s="1422"/>
      <c r="BB17" s="1425"/>
      <c r="BC17" s="559"/>
      <c r="BD17" s="1428"/>
      <c r="BE17" s="1122"/>
      <c r="BF17" s="1122"/>
      <c r="BG17" s="1419"/>
      <c r="BH17" s="912"/>
      <c r="BI17" s="1390"/>
      <c r="BJ17" s="1390"/>
      <c r="BK17" s="331"/>
      <c r="BL17" s="1399"/>
      <c r="BM17" s="1402"/>
      <c r="BN17" s="1402"/>
      <c r="BO17" s="1405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</row>
    <row r="18" spans="1:80" s="336" customFormat="1" ht="14.25" customHeight="1" x14ac:dyDescent="0.2">
      <c r="A18" s="264" t="s">
        <v>675</v>
      </c>
      <c r="B18" s="606">
        <v>4</v>
      </c>
      <c r="C18" s="264" t="s">
        <v>816</v>
      </c>
      <c r="D18" s="334">
        <v>4</v>
      </c>
      <c r="E18" s="334"/>
      <c r="F18" s="606">
        <v>45</v>
      </c>
      <c r="G18" s="264">
        <v>6</v>
      </c>
      <c r="H18" s="336" t="s">
        <v>797</v>
      </c>
      <c r="I18" s="336" t="s">
        <v>678</v>
      </c>
      <c r="J18" s="336" t="s">
        <v>679</v>
      </c>
      <c r="K18" s="336" t="s">
        <v>798</v>
      </c>
      <c r="L18" s="608"/>
      <c r="M18" s="369">
        <v>0.45833333333333331</v>
      </c>
      <c r="N18" s="329"/>
      <c r="O18" s="390"/>
      <c r="Q18" s="355"/>
      <c r="R18" s="355"/>
      <c r="S18" s="353"/>
      <c r="T18" s="367"/>
      <c r="U18" s="353"/>
      <c r="V18" s="355"/>
      <c r="X18" s="1457"/>
      <c r="Y18" s="1289"/>
      <c r="Z18" s="1289"/>
      <c r="AA18" s="1290"/>
      <c r="AB18" s="1219"/>
      <c r="AC18" s="989"/>
      <c r="AD18" s="989"/>
      <c r="AE18" s="989"/>
      <c r="AF18" s="1106"/>
      <c r="AG18" s="1277"/>
      <c r="AH18" s="1283"/>
      <c r="AI18" s="1151"/>
      <c r="AJ18" s="1278"/>
      <c r="AK18" s="1281"/>
      <c r="AL18" s="1284"/>
      <c r="AM18" s="1272"/>
      <c r="AN18" s="1178"/>
      <c r="AO18" s="1275"/>
      <c r="AP18" s="989"/>
      <c r="AQ18" s="989"/>
      <c r="AR18" s="887"/>
      <c r="AS18" s="1153" t="s">
        <v>870</v>
      </c>
      <c r="AT18" s="388"/>
      <c r="AZ18" s="480"/>
      <c r="BA18" s="1422"/>
      <c r="BB18" s="1425"/>
      <c r="BC18" s="559"/>
      <c r="BD18" s="1428"/>
      <c r="BE18" s="1122"/>
      <c r="BF18" s="1122"/>
      <c r="BG18" s="1419"/>
      <c r="BH18" s="912"/>
      <c r="BI18" s="1390"/>
      <c r="BJ18" s="1390"/>
      <c r="BK18" s="331"/>
      <c r="BL18" s="1399"/>
      <c r="BM18" s="1402"/>
      <c r="BN18" s="1402"/>
      <c r="BO18" s="1405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</row>
    <row r="19" spans="1:80" s="336" customFormat="1" ht="15" customHeight="1" x14ac:dyDescent="0.2">
      <c r="A19" s="264" t="s">
        <v>675</v>
      </c>
      <c r="B19" s="606">
        <v>6</v>
      </c>
      <c r="C19" s="264" t="s">
        <v>817</v>
      </c>
      <c r="D19" s="354">
        <v>1.5</v>
      </c>
      <c r="E19" s="334"/>
      <c r="F19" s="606">
        <v>48</v>
      </c>
      <c r="G19" s="264">
        <v>6</v>
      </c>
      <c r="H19" s="607" t="s">
        <v>677</v>
      </c>
      <c r="I19" s="336" t="s">
        <v>678</v>
      </c>
      <c r="J19" s="336" t="s">
        <v>679</v>
      </c>
      <c r="K19" s="336" t="s">
        <v>680</v>
      </c>
      <c r="L19" s="608"/>
      <c r="M19" s="369">
        <v>0.46875</v>
      </c>
      <c r="N19" s="329"/>
      <c r="O19" s="390"/>
      <c r="Q19" s="355"/>
      <c r="R19" s="355"/>
      <c r="S19" s="353"/>
      <c r="T19" s="367"/>
      <c r="U19" s="353"/>
      <c r="V19" s="355"/>
      <c r="X19" s="1457"/>
      <c r="Y19" s="1289"/>
      <c r="Z19" s="1289"/>
      <c r="AA19" s="1290"/>
      <c r="AB19" s="366"/>
      <c r="AC19" s="989"/>
      <c r="AD19" s="989"/>
      <c r="AE19" s="989"/>
      <c r="AF19" s="1106"/>
      <c r="AG19" s="1277"/>
      <c r="AH19" s="1283"/>
      <c r="AI19" s="910"/>
      <c r="AJ19" s="780"/>
      <c r="AK19" s="346"/>
      <c r="AL19" s="346"/>
      <c r="AM19" s="334"/>
      <c r="AN19" s="334"/>
      <c r="AO19" s="334"/>
      <c r="AP19" s="989"/>
      <c r="AQ19" s="989"/>
      <c r="AR19" s="887"/>
      <c r="AS19" s="1153"/>
      <c r="AW19" s="603">
        <v>0.46180555555555558</v>
      </c>
      <c r="AX19" s="603">
        <v>0.46875</v>
      </c>
      <c r="AY19" s="604">
        <v>0.47569444444444442</v>
      </c>
      <c r="AZ19" s="480"/>
      <c r="BA19" s="1422"/>
      <c r="BB19" s="1425"/>
      <c r="BC19" s="559"/>
      <c r="BD19" s="1428"/>
      <c r="BE19" s="1122"/>
      <c r="BF19" s="1122"/>
      <c r="BG19" s="1419"/>
      <c r="BH19" s="912"/>
      <c r="BI19" s="1390"/>
      <c r="BJ19" s="1390"/>
      <c r="BK19" s="331"/>
      <c r="BL19" s="1399"/>
      <c r="BM19" s="1402"/>
      <c r="BN19" s="1402"/>
      <c r="BO19" s="1405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</row>
    <row r="20" spans="1:80" s="336" customFormat="1" ht="17.25" customHeight="1" x14ac:dyDescent="0.2">
      <c r="A20" s="264" t="s">
        <v>675</v>
      </c>
      <c r="B20" s="606">
        <v>6</v>
      </c>
      <c r="C20" s="264" t="s">
        <v>821</v>
      </c>
      <c r="D20" s="334"/>
      <c r="E20" s="334"/>
      <c r="F20" s="606">
        <v>48</v>
      </c>
      <c r="G20" s="264"/>
      <c r="H20" s="336" t="s">
        <v>772</v>
      </c>
      <c r="I20" s="336" t="s">
        <v>773</v>
      </c>
      <c r="J20" s="336" t="s">
        <v>679</v>
      </c>
      <c r="K20" s="336" t="s">
        <v>774</v>
      </c>
      <c r="L20" s="608"/>
      <c r="M20" s="369">
        <v>0.47916666666666669</v>
      </c>
      <c r="N20" s="1436" t="s">
        <v>822</v>
      </c>
      <c r="O20" s="1439" t="s">
        <v>823</v>
      </c>
      <c r="P20" s="1441" t="s">
        <v>824</v>
      </c>
      <c r="Q20" s="1444" t="s">
        <v>802</v>
      </c>
      <c r="R20" s="1447" t="s">
        <v>1111</v>
      </c>
      <c r="S20" s="1433" t="s">
        <v>826</v>
      </c>
      <c r="T20" s="367"/>
      <c r="U20" s="334"/>
      <c r="X20" s="1457"/>
      <c r="Y20" s="1289"/>
      <c r="Z20" s="1289"/>
      <c r="AA20" s="1290"/>
      <c r="AB20" s="366"/>
      <c r="AC20" s="989"/>
      <c r="AD20" s="989"/>
      <c r="AE20" s="989"/>
      <c r="AF20" s="1106"/>
      <c r="AG20" s="1277"/>
      <c r="AH20" s="1283"/>
      <c r="AI20" s="910"/>
      <c r="AJ20" s="744"/>
      <c r="AK20" s="334"/>
      <c r="AL20" s="346"/>
      <c r="AM20" s="346"/>
      <c r="AN20" s="346"/>
      <c r="AO20" s="334"/>
      <c r="AP20" s="989"/>
      <c r="AQ20" s="989"/>
      <c r="AR20" s="887"/>
      <c r="AS20" s="1153"/>
      <c r="AW20" s="1209" t="s">
        <v>957</v>
      </c>
      <c r="AX20" s="1212" t="s">
        <v>958</v>
      </c>
      <c r="AY20" s="1215" t="s">
        <v>959</v>
      </c>
      <c r="AZ20" s="1151" t="s">
        <v>927</v>
      </c>
      <c r="BA20" s="1422"/>
      <c r="BB20" s="1425"/>
      <c r="BC20" s="559"/>
      <c r="BD20" s="1428"/>
      <c r="BE20" s="1122"/>
      <c r="BF20" s="1122"/>
      <c r="BG20" s="1419"/>
      <c r="BH20" s="1218" t="s">
        <v>927</v>
      </c>
      <c r="BI20" s="1390"/>
      <c r="BJ20" s="1390"/>
      <c r="BK20" s="331"/>
      <c r="BL20" s="1399"/>
      <c r="BM20" s="1402"/>
      <c r="BN20" s="1402"/>
      <c r="BO20" s="1405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</row>
    <row r="21" spans="1:80" s="336" customFormat="1" ht="14.25" customHeight="1" x14ac:dyDescent="0.2">
      <c r="A21" s="264" t="s">
        <v>836</v>
      </c>
      <c r="B21" s="334">
        <v>2</v>
      </c>
      <c r="C21" s="264" t="s">
        <v>22</v>
      </c>
      <c r="D21" s="334"/>
      <c r="E21" s="334"/>
      <c r="F21" s="334">
        <v>16</v>
      </c>
      <c r="G21" s="264"/>
      <c r="H21" s="607" t="s">
        <v>696</v>
      </c>
      <c r="I21" s="336" t="s">
        <v>678</v>
      </c>
      <c r="J21" s="336" t="s">
        <v>697</v>
      </c>
      <c r="K21" s="336" t="s">
        <v>680</v>
      </c>
      <c r="L21" s="608"/>
      <c r="M21" s="369">
        <v>0.48958333333333331</v>
      </c>
      <c r="N21" s="1437"/>
      <c r="O21" s="1321"/>
      <c r="P21" s="1442"/>
      <c r="Q21" s="1445"/>
      <c r="R21" s="1138"/>
      <c r="S21" s="1434"/>
      <c r="T21" s="367"/>
      <c r="U21" s="334"/>
      <c r="X21" s="1457"/>
      <c r="Y21" s="1289"/>
      <c r="Z21" s="1289"/>
      <c r="AA21" s="1290"/>
      <c r="AB21" s="366"/>
      <c r="AC21" s="989"/>
      <c r="AD21" s="989"/>
      <c r="AE21" s="989"/>
      <c r="AF21" s="1106"/>
      <c r="AG21" s="1277"/>
      <c r="AH21" s="1283"/>
      <c r="AI21" s="910"/>
      <c r="AJ21" s="1270" t="s">
        <v>948</v>
      </c>
      <c r="AK21" s="1176" t="s">
        <v>949</v>
      </c>
      <c r="AL21" s="1273" t="s">
        <v>950</v>
      </c>
      <c r="AM21" s="1276" t="s">
        <v>1040</v>
      </c>
      <c r="AN21" s="1279" t="s">
        <v>1041</v>
      </c>
      <c r="AO21" s="1282" t="s">
        <v>1042</v>
      </c>
      <c r="AP21" s="989"/>
      <c r="AQ21" s="989"/>
      <c r="AR21" s="887"/>
      <c r="AS21" s="468"/>
      <c r="AW21" s="1210"/>
      <c r="AX21" s="1213"/>
      <c r="AY21" s="1216"/>
      <c r="AZ21" s="1151"/>
      <c r="BA21" s="1423"/>
      <c r="BB21" s="1432"/>
      <c r="BC21" s="559"/>
      <c r="BD21" s="1429"/>
      <c r="BE21" s="1431"/>
      <c r="BF21" s="1431"/>
      <c r="BG21" s="1420"/>
      <c r="BH21" s="1218"/>
      <c r="BI21" s="1391"/>
      <c r="BJ21" s="1391"/>
      <c r="BK21" s="331"/>
      <c r="BL21" s="1400"/>
      <c r="BM21" s="1403"/>
      <c r="BN21" s="1403"/>
      <c r="BO21" s="1406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</row>
    <row r="22" spans="1:80" s="336" customFormat="1" ht="14.25" customHeight="1" x14ac:dyDescent="0.2">
      <c r="A22" s="264" t="s">
        <v>836</v>
      </c>
      <c r="B22" s="334">
        <v>2</v>
      </c>
      <c r="C22" s="264" t="s">
        <v>720</v>
      </c>
      <c r="D22" s="334"/>
      <c r="E22" s="334"/>
      <c r="F22" s="334">
        <v>16</v>
      </c>
      <c r="G22" s="264"/>
      <c r="H22" s="607" t="s">
        <v>677</v>
      </c>
      <c r="I22" s="336" t="s">
        <v>678</v>
      </c>
      <c r="J22" s="336" t="s">
        <v>679</v>
      </c>
      <c r="K22" s="336" t="s">
        <v>680</v>
      </c>
      <c r="L22" s="608"/>
      <c r="M22" s="369">
        <v>0.5</v>
      </c>
      <c r="N22" s="1437"/>
      <c r="O22" s="1321"/>
      <c r="P22" s="1442"/>
      <c r="Q22" s="1445"/>
      <c r="R22" s="1138"/>
      <c r="S22" s="1434"/>
      <c r="T22" s="367"/>
      <c r="U22" s="334"/>
      <c r="X22" s="1457"/>
      <c r="Y22" s="1289"/>
      <c r="Z22" s="1289"/>
      <c r="AA22" s="1290"/>
      <c r="AB22" s="366"/>
      <c r="AC22" s="989"/>
      <c r="AD22" s="989"/>
      <c r="AE22" s="989"/>
      <c r="AF22" s="1106"/>
      <c r="AG22" s="1277"/>
      <c r="AH22" s="1283"/>
      <c r="AI22" s="910"/>
      <c r="AJ22" s="1271"/>
      <c r="AK22" s="1177"/>
      <c r="AL22" s="1274"/>
      <c r="AM22" s="1277"/>
      <c r="AN22" s="1280"/>
      <c r="AO22" s="1283"/>
      <c r="AP22" s="989"/>
      <c r="AQ22" s="989"/>
      <c r="AR22" s="887"/>
      <c r="AS22" s="468"/>
      <c r="AW22" s="1210"/>
      <c r="AX22" s="1213"/>
      <c r="AY22" s="1216"/>
      <c r="AZ22" s="910"/>
      <c r="BA22" s="329"/>
      <c r="BB22" s="334"/>
      <c r="BC22" s="559"/>
      <c r="BD22" s="334"/>
      <c r="BE22" s="334"/>
      <c r="BF22" s="334"/>
      <c r="BG22" s="381"/>
      <c r="BH22" s="555"/>
      <c r="BI22" s="330"/>
      <c r="BJ22" s="331"/>
      <c r="BK22" s="331"/>
      <c r="BL22" s="1396" t="s">
        <v>871</v>
      </c>
      <c r="BM22" s="1396"/>
      <c r="BN22" s="1396"/>
      <c r="BO22" s="139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</row>
    <row r="23" spans="1:80" s="336" customFormat="1" ht="14.25" customHeight="1" x14ac:dyDescent="0.2">
      <c r="A23" s="264" t="s">
        <v>836</v>
      </c>
      <c r="B23" s="334">
        <v>3</v>
      </c>
      <c r="C23" s="264" t="s">
        <v>760</v>
      </c>
      <c r="D23" s="334"/>
      <c r="E23" s="334"/>
      <c r="F23" s="334">
        <v>15</v>
      </c>
      <c r="G23" s="264"/>
      <c r="H23" s="336" t="s">
        <v>761</v>
      </c>
      <c r="I23" s="336" t="s">
        <v>678</v>
      </c>
      <c r="J23" s="336" t="s">
        <v>679</v>
      </c>
      <c r="K23" s="336" t="s">
        <v>680</v>
      </c>
      <c r="L23" s="608"/>
      <c r="M23" s="369">
        <v>0.51041666666666663</v>
      </c>
      <c r="N23" s="1437"/>
      <c r="O23" s="1321"/>
      <c r="P23" s="1442"/>
      <c r="Q23" s="1445"/>
      <c r="R23" s="1138"/>
      <c r="S23" s="1434"/>
      <c r="T23" s="367"/>
      <c r="U23" s="334"/>
      <c r="X23" s="1458"/>
      <c r="Y23" s="1453"/>
      <c r="Z23" s="1453"/>
      <c r="AA23" s="1455"/>
      <c r="AB23" s="366"/>
      <c r="AC23" s="398"/>
      <c r="AD23" s="398"/>
      <c r="AE23" s="398"/>
      <c r="AF23" s="1107"/>
      <c r="AG23" s="1278"/>
      <c r="AH23" s="1284"/>
      <c r="AI23" s="910"/>
      <c r="AJ23" s="1271"/>
      <c r="AK23" s="1177"/>
      <c r="AL23" s="1274"/>
      <c r="AM23" s="1277"/>
      <c r="AN23" s="1280"/>
      <c r="AO23" s="1283"/>
      <c r="AP23" s="989"/>
      <c r="AQ23" s="989"/>
      <c r="AR23" s="887"/>
      <c r="AS23" s="468"/>
      <c r="AW23" s="1210"/>
      <c r="AX23" s="1213"/>
      <c r="AY23" s="1216"/>
      <c r="AZ23" s="910"/>
      <c r="BA23" s="329"/>
      <c r="BB23" s="334"/>
      <c r="BC23" s="559"/>
      <c r="BD23" s="334"/>
      <c r="BE23" s="334"/>
      <c r="BF23" s="334"/>
      <c r="BG23" s="364"/>
      <c r="BH23" s="555"/>
      <c r="BI23" s="329"/>
      <c r="BJ23" s="331"/>
      <c r="BK23" s="331"/>
      <c r="BL23" s="331"/>
      <c r="BM23" s="331"/>
      <c r="BN23" s="331"/>
      <c r="BO23" s="381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</row>
    <row r="24" spans="1:80" s="336" customFormat="1" ht="14.25" customHeight="1" x14ac:dyDescent="0.2">
      <c r="A24" s="264" t="s">
        <v>836</v>
      </c>
      <c r="B24" s="334">
        <v>3</v>
      </c>
      <c r="C24" s="264" t="s">
        <v>768</v>
      </c>
      <c r="D24" s="334"/>
      <c r="E24" s="334"/>
      <c r="F24" s="334">
        <v>15</v>
      </c>
      <c r="G24" s="264"/>
      <c r="H24" s="607" t="s">
        <v>677</v>
      </c>
      <c r="I24" s="336" t="s">
        <v>678</v>
      </c>
      <c r="J24" s="336" t="s">
        <v>679</v>
      </c>
      <c r="K24" s="336" t="s">
        <v>680</v>
      </c>
      <c r="L24" s="608"/>
      <c r="M24" s="369">
        <v>0.52083333333333337</v>
      </c>
      <c r="N24" s="1437"/>
      <c r="O24" s="1321"/>
      <c r="P24" s="1442"/>
      <c r="Q24" s="1445"/>
      <c r="R24" s="1138"/>
      <c r="S24" s="1434"/>
      <c r="T24" s="367"/>
      <c r="U24" s="334"/>
      <c r="X24" s="348"/>
      <c r="Y24" s="348"/>
      <c r="Z24" s="348"/>
      <c r="AA24" s="348"/>
      <c r="AB24" s="366"/>
      <c r="AC24" s="398"/>
      <c r="AD24" s="398"/>
      <c r="AE24" s="398"/>
      <c r="AF24" s="398"/>
      <c r="AG24" s="398"/>
      <c r="AH24" s="398"/>
      <c r="AI24" s="774"/>
      <c r="AJ24" s="1271"/>
      <c r="AK24" s="1177"/>
      <c r="AL24" s="1274"/>
      <c r="AM24" s="1277"/>
      <c r="AN24" s="1280"/>
      <c r="AO24" s="1283"/>
      <c r="AP24" s="398"/>
      <c r="AQ24" s="398"/>
      <c r="AR24" s="781"/>
      <c r="AS24" s="468"/>
      <c r="AW24" s="1210"/>
      <c r="AX24" s="1213"/>
      <c r="AY24" s="1216"/>
      <c r="AZ24" s="910"/>
      <c r="BA24" s="329"/>
      <c r="BB24" s="334"/>
      <c r="BC24" s="559"/>
      <c r="BD24" s="334"/>
      <c r="BE24" s="334"/>
      <c r="BF24" s="334"/>
      <c r="BG24" s="364"/>
      <c r="BH24" s="555"/>
      <c r="BI24" s="329"/>
      <c r="BJ24" s="331"/>
      <c r="BK24" s="331"/>
      <c r="BL24" s="331"/>
      <c r="BM24" s="331"/>
      <c r="BN24" s="331"/>
      <c r="BO24" s="381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</row>
    <row r="25" spans="1:80" s="336" customFormat="1" ht="14.25" customHeight="1" x14ac:dyDescent="0.2">
      <c r="A25" s="264" t="s">
        <v>836</v>
      </c>
      <c r="B25" s="334">
        <v>4</v>
      </c>
      <c r="C25" s="264" t="s">
        <v>781</v>
      </c>
      <c r="D25" s="334"/>
      <c r="E25" s="334"/>
      <c r="F25" s="334">
        <v>3</v>
      </c>
      <c r="G25" s="264"/>
      <c r="H25" s="336" t="s">
        <v>761</v>
      </c>
      <c r="I25" s="336" t="s">
        <v>678</v>
      </c>
      <c r="J25" s="336" t="s">
        <v>679</v>
      </c>
      <c r="K25" s="336" t="s">
        <v>680</v>
      </c>
      <c r="L25" s="608"/>
      <c r="M25" s="369">
        <v>0.53125</v>
      </c>
      <c r="N25" s="1437"/>
      <c r="O25" s="1321"/>
      <c r="P25" s="1442"/>
      <c r="Q25" s="1445"/>
      <c r="R25" s="1138"/>
      <c r="S25" s="1434"/>
      <c r="T25" s="367"/>
      <c r="U25" s="334"/>
      <c r="X25" s="348"/>
      <c r="Y25" s="348"/>
      <c r="Z25" s="348"/>
      <c r="AA25" s="348"/>
      <c r="AB25" s="366"/>
      <c r="AC25" s="398"/>
      <c r="AD25" s="398"/>
      <c r="AE25" s="398"/>
      <c r="AF25" s="398"/>
      <c r="AG25" s="398"/>
      <c r="AH25" s="398"/>
      <c r="AI25" s="774"/>
      <c r="AJ25" s="1271"/>
      <c r="AK25" s="1177"/>
      <c r="AL25" s="1274"/>
      <c r="AM25" s="1277"/>
      <c r="AN25" s="1280"/>
      <c r="AO25" s="1283"/>
      <c r="AP25" s="398"/>
      <c r="AQ25" s="398"/>
      <c r="AR25" s="781"/>
      <c r="AS25" s="468"/>
      <c r="AW25" s="1210"/>
      <c r="AX25" s="1213"/>
      <c r="AY25" s="1216"/>
      <c r="AZ25" s="910"/>
      <c r="BA25" s="329"/>
      <c r="BB25" s="334"/>
      <c r="BC25" s="559"/>
      <c r="BD25" s="334"/>
      <c r="BE25" s="334"/>
      <c r="BF25" s="334"/>
      <c r="BG25" s="364"/>
      <c r="BH25" s="555"/>
      <c r="BI25" s="329"/>
      <c r="BJ25" s="331"/>
      <c r="BK25" s="331"/>
      <c r="BL25" s="331"/>
      <c r="BM25" s="331"/>
      <c r="BN25" s="331"/>
      <c r="BO25" s="381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</row>
    <row r="26" spans="1:80" s="336" customFormat="1" ht="14.25" customHeight="1" x14ac:dyDescent="0.2">
      <c r="A26" s="264" t="s">
        <v>836</v>
      </c>
      <c r="B26" s="334">
        <v>4</v>
      </c>
      <c r="C26" s="264" t="s">
        <v>810</v>
      </c>
      <c r="D26" s="334"/>
      <c r="E26" s="334"/>
      <c r="F26" s="334">
        <v>3</v>
      </c>
      <c r="G26" s="264"/>
      <c r="H26" s="336" t="s">
        <v>811</v>
      </c>
      <c r="I26" s="336" t="s">
        <v>812</v>
      </c>
      <c r="J26" s="336" t="s">
        <v>679</v>
      </c>
      <c r="K26" s="336" t="s">
        <v>680</v>
      </c>
      <c r="L26" s="608"/>
      <c r="M26" s="369">
        <v>0.54166666666666663</v>
      </c>
      <c r="N26" s="1437"/>
      <c r="O26" s="1321"/>
      <c r="P26" s="1442"/>
      <c r="Q26" s="1445"/>
      <c r="R26" s="1138"/>
      <c r="S26" s="1434"/>
      <c r="T26" s="367"/>
      <c r="U26" s="334"/>
      <c r="X26" s="348"/>
      <c r="Y26" s="348"/>
      <c r="Z26" s="348"/>
      <c r="AA26" s="348"/>
      <c r="AB26" s="990"/>
      <c r="AC26" s="398"/>
      <c r="AD26" s="398"/>
      <c r="AE26" s="398"/>
      <c r="AF26" s="398"/>
      <c r="AG26" s="398"/>
      <c r="AH26" s="398"/>
      <c r="AI26" s="775"/>
      <c r="AJ26" s="1271"/>
      <c r="AK26" s="1177"/>
      <c r="AL26" s="1274"/>
      <c r="AM26" s="1277"/>
      <c r="AN26" s="1280"/>
      <c r="AO26" s="1283"/>
      <c r="AP26" s="398"/>
      <c r="AQ26" s="398"/>
      <c r="AR26" s="781"/>
      <c r="AS26" s="1153" t="s">
        <v>865</v>
      </c>
      <c r="AW26" s="1210"/>
      <c r="AX26" s="1213"/>
      <c r="AY26" s="1216"/>
      <c r="AZ26" s="463"/>
      <c r="BA26" s="1421" t="s">
        <v>1102</v>
      </c>
      <c r="BB26" s="1424" t="s">
        <v>1103</v>
      </c>
      <c r="BC26" s="559"/>
      <c r="BD26" s="1427" t="s">
        <v>1104</v>
      </c>
      <c r="BE26" s="1430" t="s">
        <v>1105</v>
      </c>
      <c r="BF26" s="1430" t="s">
        <v>1106</v>
      </c>
      <c r="BG26" s="1418" t="s">
        <v>1107</v>
      </c>
      <c r="BH26" s="913"/>
      <c r="BI26" s="1392" t="s">
        <v>1092</v>
      </c>
      <c r="BJ26" s="1392" t="s">
        <v>1093</v>
      </c>
      <c r="BK26" s="331"/>
      <c r="BL26" s="331"/>
      <c r="BM26" s="331"/>
      <c r="BN26" s="331"/>
      <c r="BO26" s="381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</row>
    <row r="27" spans="1:80" s="336" customFormat="1" ht="14.25" customHeight="1" x14ac:dyDescent="0.2">
      <c r="A27" s="264" t="s">
        <v>836</v>
      </c>
      <c r="B27" s="334">
        <v>5</v>
      </c>
      <c r="C27" s="264" t="s">
        <v>771</v>
      </c>
      <c r="D27" s="334"/>
      <c r="E27" s="334"/>
      <c r="F27" s="334">
        <v>21</v>
      </c>
      <c r="G27" s="264"/>
      <c r="H27" s="336" t="s">
        <v>772</v>
      </c>
      <c r="I27" s="336" t="s">
        <v>773</v>
      </c>
      <c r="J27" s="336" t="s">
        <v>679</v>
      </c>
      <c r="K27" s="336" t="s">
        <v>774</v>
      </c>
      <c r="L27" s="608"/>
      <c r="M27" s="369">
        <v>0.55208333333333337</v>
      </c>
      <c r="N27" s="1437"/>
      <c r="O27" s="1321"/>
      <c r="P27" s="1442"/>
      <c r="Q27" s="1446"/>
      <c r="R27" s="1448"/>
      <c r="S27" s="1435"/>
      <c r="T27" s="414"/>
      <c r="U27" s="334"/>
      <c r="X27" s="348"/>
      <c r="Y27" s="348"/>
      <c r="Z27" s="348"/>
      <c r="AA27" s="348"/>
      <c r="AB27" s="392"/>
      <c r="AH27" s="334"/>
      <c r="AI27" s="776"/>
      <c r="AJ27" s="1271"/>
      <c r="AK27" s="1177"/>
      <c r="AL27" s="1274"/>
      <c r="AM27" s="1277"/>
      <c r="AN27" s="1280"/>
      <c r="AO27" s="1283"/>
      <c r="AP27" s="398"/>
      <c r="AQ27" s="398"/>
      <c r="AR27" s="781"/>
      <c r="AS27" s="1153"/>
      <c r="AW27" s="1210"/>
      <c r="AX27" s="1213"/>
      <c r="AY27" s="1216"/>
      <c r="AZ27" s="1385" t="s">
        <v>972</v>
      </c>
      <c r="BA27" s="1422"/>
      <c r="BB27" s="1425"/>
      <c r="BC27" s="559"/>
      <c r="BD27" s="1428"/>
      <c r="BE27" s="1122"/>
      <c r="BF27" s="1122"/>
      <c r="BG27" s="1419"/>
      <c r="BH27" s="1415" t="s">
        <v>972</v>
      </c>
      <c r="BI27" s="1393"/>
      <c r="BJ27" s="1393"/>
      <c r="BK27" s="334"/>
      <c r="BL27" s="334"/>
      <c r="BM27" s="331"/>
      <c r="BN27" s="331"/>
      <c r="BO27" s="381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</row>
    <row r="28" spans="1:80" s="336" customFormat="1" ht="14.25" customHeight="1" x14ac:dyDescent="0.2">
      <c r="A28" s="264" t="s">
        <v>836</v>
      </c>
      <c r="B28" s="334">
        <v>5</v>
      </c>
      <c r="C28" s="264" t="s">
        <v>782</v>
      </c>
      <c r="D28" s="334"/>
      <c r="E28" s="334"/>
      <c r="F28" s="334">
        <v>21</v>
      </c>
      <c r="G28" s="264"/>
      <c r="H28" s="336" t="s">
        <v>783</v>
      </c>
      <c r="I28" s="336" t="s">
        <v>678</v>
      </c>
      <c r="J28" s="336" t="s">
        <v>679</v>
      </c>
      <c r="K28" s="336" t="s">
        <v>680</v>
      </c>
      <c r="L28" s="608"/>
      <c r="M28" s="369">
        <v>0.5625</v>
      </c>
      <c r="N28" s="1437"/>
      <c r="O28" s="1321"/>
      <c r="P28" s="1442"/>
      <c r="T28" s="1219" t="s">
        <v>927</v>
      </c>
      <c r="U28" s="334"/>
      <c r="X28" s="348"/>
      <c r="Y28" s="348"/>
      <c r="Z28" s="348"/>
      <c r="AA28" s="348"/>
      <c r="AB28" s="1153" t="s">
        <v>927</v>
      </c>
      <c r="AH28" s="334"/>
      <c r="AI28" s="1188" t="s">
        <v>927</v>
      </c>
      <c r="AJ28" s="1272"/>
      <c r="AK28" s="1178"/>
      <c r="AL28" s="1275"/>
      <c r="AM28" s="1277"/>
      <c r="AN28" s="1280"/>
      <c r="AO28" s="1283"/>
      <c r="AP28" s="398"/>
      <c r="AQ28" s="398"/>
      <c r="AR28" s="781"/>
      <c r="AS28" s="1153"/>
      <c r="AW28" s="1210"/>
      <c r="AX28" s="1213"/>
      <c r="AY28" s="1216"/>
      <c r="AZ28" s="1385"/>
      <c r="BA28" s="1422"/>
      <c r="BB28" s="1425"/>
      <c r="BC28" s="559"/>
      <c r="BD28" s="1428"/>
      <c r="BE28" s="1122"/>
      <c r="BF28" s="1122"/>
      <c r="BG28" s="1419"/>
      <c r="BH28" s="1415"/>
      <c r="BI28" s="1393"/>
      <c r="BJ28" s="1393"/>
      <c r="BK28" s="334"/>
      <c r="BL28" s="334"/>
      <c r="BM28" s="331"/>
      <c r="BN28" s="331"/>
      <c r="BO28" s="381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</row>
    <row r="29" spans="1:80" s="336" customFormat="1" ht="14.25" customHeight="1" x14ac:dyDescent="0.2">
      <c r="A29" s="264" t="s">
        <v>836</v>
      </c>
      <c r="B29" s="334">
        <v>6</v>
      </c>
      <c r="C29" s="264" t="s">
        <v>787</v>
      </c>
      <c r="D29" s="334"/>
      <c r="E29" s="334"/>
      <c r="F29" s="334">
        <v>24</v>
      </c>
      <c r="G29" s="264"/>
      <c r="H29" s="336" t="s">
        <v>772</v>
      </c>
      <c r="I29" s="336" t="s">
        <v>773</v>
      </c>
      <c r="J29" s="336" t="s">
        <v>679</v>
      </c>
      <c r="K29" s="336" t="s">
        <v>774</v>
      </c>
      <c r="L29" s="608"/>
      <c r="M29" s="369">
        <v>0.57291666666666663</v>
      </c>
      <c r="N29" s="1437"/>
      <c r="O29" s="1321"/>
      <c r="P29" s="1442"/>
      <c r="Q29" s="355"/>
      <c r="S29" s="334"/>
      <c r="T29" s="1219"/>
      <c r="U29" s="334"/>
      <c r="X29" s="348"/>
      <c r="Y29" s="348"/>
      <c r="Z29" s="348"/>
      <c r="AA29" s="348"/>
      <c r="AB29" s="1153"/>
      <c r="AH29" s="334"/>
      <c r="AI29" s="1188"/>
      <c r="AJ29" s="744"/>
      <c r="AK29" s="334"/>
      <c r="AL29" s="334"/>
      <c r="AM29" s="1277"/>
      <c r="AN29" s="1280"/>
      <c r="AO29" s="1283"/>
      <c r="AP29" s="398"/>
      <c r="AQ29" s="398"/>
      <c r="AR29" s="781"/>
      <c r="AS29" s="470"/>
      <c r="AW29" s="1210"/>
      <c r="AX29" s="1213"/>
      <c r="AY29" s="1216"/>
      <c r="AZ29" s="1385"/>
      <c r="BA29" s="1422"/>
      <c r="BB29" s="1425"/>
      <c r="BC29" s="559"/>
      <c r="BD29" s="1428"/>
      <c r="BE29" s="1122"/>
      <c r="BF29" s="1122"/>
      <c r="BG29" s="1419"/>
      <c r="BH29" s="1415"/>
      <c r="BI29" s="1393"/>
      <c r="BJ29" s="1393"/>
      <c r="BK29" s="334"/>
      <c r="BL29" s="334"/>
      <c r="BM29" s="331"/>
      <c r="BN29" s="331"/>
      <c r="BO29" s="381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</row>
    <row r="30" spans="1:80" s="336" customFormat="1" ht="14.25" customHeight="1" x14ac:dyDescent="0.2">
      <c r="A30" s="264" t="s">
        <v>836</v>
      </c>
      <c r="B30" s="334">
        <v>6</v>
      </c>
      <c r="C30" s="264" t="s">
        <v>816</v>
      </c>
      <c r="D30" s="334"/>
      <c r="E30" s="334"/>
      <c r="F30" s="334">
        <v>24</v>
      </c>
      <c r="G30" s="264"/>
      <c r="H30" s="336" t="s">
        <v>797</v>
      </c>
      <c r="I30" s="336" t="s">
        <v>678</v>
      </c>
      <c r="J30" s="336" t="s">
        <v>679</v>
      </c>
      <c r="K30" s="336" t="s">
        <v>798</v>
      </c>
      <c r="L30" s="608"/>
      <c r="M30" s="369">
        <v>0.58333333333333337</v>
      </c>
      <c r="N30" s="1437"/>
      <c r="O30" s="1321"/>
      <c r="P30" s="1442"/>
      <c r="S30" s="334"/>
      <c r="T30" s="997"/>
      <c r="U30" s="334"/>
      <c r="X30" s="348"/>
      <c r="Y30" s="348"/>
      <c r="Z30" s="348"/>
      <c r="AA30" s="348"/>
      <c r="AB30" s="990"/>
      <c r="AH30" s="334"/>
      <c r="AI30" s="775"/>
      <c r="AJ30" s="782"/>
      <c r="AK30" s="401"/>
      <c r="AL30" s="346"/>
      <c r="AM30" s="1277"/>
      <c r="AN30" s="1280"/>
      <c r="AO30" s="1283"/>
      <c r="AP30" s="458"/>
      <c r="AQ30" s="458"/>
      <c r="AR30" s="778"/>
      <c r="AS30" s="1153" t="s">
        <v>870</v>
      </c>
      <c r="AW30" s="1210"/>
      <c r="AX30" s="1213"/>
      <c r="AY30" s="1216"/>
      <c r="AZ30" s="1385"/>
      <c r="BA30" s="1422"/>
      <c r="BB30" s="1425"/>
      <c r="BC30" s="559"/>
      <c r="BD30" s="1428"/>
      <c r="BE30" s="1122"/>
      <c r="BF30" s="1122"/>
      <c r="BG30" s="1419"/>
      <c r="BH30" s="1415"/>
      <c r="BI30" s="1393"/>
      <c r="BJ30" s="1393"/>
      <c r="BK30" s="334"/>
      <c r="BL30" s="334"/>
      <c r="BM30" s="331"/>
      <c r="BN30" s="331"/>
      <c r="BO30" s="381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</row>
    <row r="31" spans="1:80" s="336" customFormat="1" ht="20.25" customHeight="1" x14ac:dyDescent="0.2">
      <c r="A31" s="264" t="s">
        <v>836</v>
      </c>
      <c r="B31" s="334">
        <v>10</v>
      </c>
      <c r="C31" s="264" t="s">
        <v>817</v>
      </c>
      <c r="D31" s="334"/>
      <c r="E31" s="334"/>
      <c r="F31" s="334">
        <v>5</v>
      </c>
      <c r="G31" s="264"/>
      <c r="H31" s="607" t="s">
        <v>677</v>
      </c>
      <c r="I31" s="336" t="s">
        <v>678</v>
      </c>
      <c r="J31" s="336" t="s">
        <v>679</v>
      </c>
      <c r="K31" s="336" t="s">
        <v>680</v>
      </c>
      <c r="L31" s="608"/>
      <c r="M31" s="369">
        <v>0.59375</v>
      </c>
      <c r="N31" s="1438"/>
      <c r="O31" s="1440"/>
      <c r="P31" s="1443"/>
      <c r="R31" s="355"/>
      <c r="S31" s="334"/>
      <c r="T31" s="997"/>
      <c r="U31" s="334"/>
      <c r="X31" s="348"/>
      <c r="Y31" s="348"/>
      <c r="Z31" s="348"/>
      <c r="AA31" s="348"/>
      <c r="AB31" s="990"/>
      <c r="AH31" s="334"/>
      <c r="AI31" s="775"/>
      <c r="AJ31" s="783"/>
      <c r="AK31" s="331"/>
      <c r="AL31" s="346"/>
      <c r="AM31" s="1277"/>
      <c r="AN31" s="1280"/>
      <c r="AO31" s="1283"/>
      <c r="AP31" s="458"/>
      <c r="AQ31" s="458"/>
      <c r="AR31" s="778"/>
      <c r="AS31" s="1153"/>
      <c r="AW31" s="1211"/>
      <c r="AX31" s="1214"/>
      <c r="AY31" s="1217"/>
      <c r="AZ31" s="1385"/>
      <c r="BA31" s="1422"/>
      <c r="BB31" s="1425"/>
      <c r="BC31" s="559"/>
      <c r="BD31" s="1428"/>
      <c r="BE31" s="1122"/>
      <c r="BF31" s="1122"/>
      <c r="BG31" s="1419"/>
      <c r="BH31" s="1415"/>
      <c r="BI31" s="1393"/>
      <c r="BJ31" s="1393"/>
      <c r="BK31" s="334"/>
      <c r="BL31" s="334"/>
      <c r="BM31" s="331"/>
      <c r="BN31" s="331"/>
      <c r="BO31" s="381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</row>
    <row r="32" spans="1:80" s="336" customFormat="1" ht="14.25" customHeight="1" x14ac:dyDescent="0.2">
      <c r="A32" s="264" t="s">
        <v>836</v>
      </c>
      <c r="B32" s="334">
        <v>10</v>
      </c>
      <c r="C32" s="264" t="s">
        <v>821</v>
      </c>
      <c r="D32" s="334"/>
      <c r="E32" s="334"/>
      <c r="F32" s="334">
        <v>5</v>
      </c>
      <c r="G32" s="264"/>
      <c r="H32" s="336" t="s">
        <v>772</v>
      </c>
      <c r="I32" s="336" t="s">
        <v>773</v>
      </c>
      <c r="J32" s="336" t="s">
        <v>679</v>
      </c>
      <c r="K32" s="336" t="s">
        <v>774</v>
      </c>
      <c r="L32" s="608"/>
      <c r="M32" s="369">
        <v>0.60416666666666663</v>
      </c>
      <c r="N32" s="362"/>
      <c r="O32" s="354"/>
      <c r="P32" s="354"/>
      <c r="Q32" s="348"/>
      <c r="R32" s="348"/>
      <c r="S32" s="348"/>
      <c r="T32" s="997"/>
      <c r="U32" s="334"/>
      <c r="AA32" s="334"/>
      <c r="AB32" s="997"/>
      <c r="AH32" s="334"/>
      <c r="AI32" s="775"/>
      <c r="AJ32" s="744"/>
      <c r="AK32" s="334"/>
      <c r="AL32" s="334"/>
      <c r="AM32" s="1278"/>
      <c r="AN32" s="1281"/>
      <c r="AO32" s="1284"/>
      <c r="AP32" s="989"/>
      <c r="AQ32" s="989"/>
      <c r="AR32" s="887"/>
      <c r="AS32" s="1153"/>
      <c r="AW32" s="331"/>
      <c r="AX32" s="331"/>
      <c r="AY32" s="331"/>
      <c r="AZ32" s="1410"/>
      <c r="BA32" s="1422"/>
      <c r="BB32" s="1425"/>
      <c r="BC32" s="559"/>
      <c r="BD32" s="1428"/>
      <c r="BE32" s="1122"/>
      <c r="BF32" s="1122"/>
      <c r="BG32" s="1419"/>
      <c r="BH32" s="1415"/>
      <c r="BI32" s="1393"/>
      <c r="BJ32" s="1393"/>
      <c r="BK32" s="334"/>
      <c r="BL32" s="334"/>
      <c r="BM32" s="331"/>
      <c r="BN32" s="331"/>
      <c r="BO32" s="381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</row>
    <row r="33" spans="12:80" s="336" customFormat="1" ht="26.5" customHeight="1" x14ac:dyDescent="0.2">
      <c r="L33" s="608"/>
      <c r="M33" s="369">
        <v>0.61458333333333337</v>
      </c>
      <c r="N33" s="362"/>
      <c r="O33" s="354"/>
      <c r="P33" s="354"/>
      <c r="T33" s="997"/>
      <c r="U33" s="398"/>
      <c r="V33" s="398"/>
      <c r="W33" s="398"/>
      <c r="X33" s="354"/>
      <c r="Y33" s="354"/>
      <c r="Z33" s="354"/>
      <c r="AA33" s="348"/>
      <c r="AB33" s="997"/>
      <c r="AH33" s="334"/>
      <c r="AI33" s="775"/>
      <c r="AJ33" s="784"/>
      <c r="AK33" s="357"/>
      <c r="AL33" s="333"/>
      <c r="AM33" s="357"/>
      <c r="AN33" s="357"/>
      <c r="AO33" s="989"/>
      <c r="AP33" s="989"/>
      <c r="AQ33" s="989"/>
      <c r="AR33" s="887"/>
      <c r="AS33" s="470"/>
      <c r="AT33" s="330"/>
      <c r="AU33" s="331"/>
      <c r="AV33" s="331"/>
      <c r="AW33" s="331"/>
      <c r="AX33" s="331"/>
      <c r="AY33" s="331"/>
      <c r="AZ33" s="1410"/>
      <c r="BA33" s="1422"/>
      <c r="BB33" s="1425"/>
      <c r="BC33" s="559"/>
      <c r="BD33" s="1428"/>
      <c r="BE33" s="1122"/>
      <c r="BF33" s="1122"/>
      <c r="BG33" s="1419"/>
      <c r="BH33" s="1415"/>
      <c r="BI33" s="1393"/>
      <c r="BJ33" s="1393"/>
      <c r="BK33" s="334"/>
      <c r="BL33" s="334"/>
      <c r="BM33" s="331"/>
      <c r="BN33" s="331"/>
      <c r="BO33" s="381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</row>
    <row r="34" spans="12:80" s="336" customFormat="1" ht="13" customHeight="1" x14ac:dyDescent="0.2">
      <c r="L34" s="608"/>
      <c r="M34" s="369">
        <v>0.625</v>
      </c>
      <c r="N34" s="362"/>
      <c r="O34" s="354"/>
      <c r="P34" s="354"/>
      <c r="T34" s="367"/>
      <c r="U34" s="398"/>
      <c r="V34" s="398"/>
      <c r="W34" s="398"/>
      <c r="X34" s="348"/>
      <c r="Y34" s="348"/>
      <c r="Z34" s="348"/>
      <c r="AA34" s="354"/>
      <c r="AB34" s="367"/>
      <c r="AI34" s="773"/>
      <c r="AJ34" s="744"/>
      <c r="AK34" s="334"/>
      <c r="AL34" s="334"/>
      <c r="AM34" s="357"/>
      <c r="AN34" s="357"/>
      <c r="AO34" s="989"/>
      <c r="AP34" s="989"/>
      <c r="AQ34" s="989"/>
      <c r="AR34" s="887"/>
      <c r="AS34" s="1153" t="s">
        <v>865</v>
      </c>
      <c r="AT34" s="330"/>
      <c r="AU34" s="331"/>
      <c r="AV34" s="331"/>
      <c r="AW34" s="331"/>
      <c r="AX34" s="331"/>
      <c r="AY34" s="331"/>
      <c r="AZ34" s="1410"/>
      <c r="BA34" s="1422"/>
      <c r="BB34" s="1425"/>
      <c r="BC34" s="559"/>
      <c r="BD34" s="1428"/>
      <c r="BE34" s="1122"/>
      <c r="BF34" s="1122"/>
      <c r="BG34" s="1419"/>
      <c r="BH34" s="1415"/>
      <c r="BI34" s="1393"/>
      <c r="BJ34" s="1393"/>
      <c r="BK34" s="334"/>
      <c r="BL34" s="334"/>
      <c r="BM34" s="331"/>
      <c r="BN34" s="331"/>
      <c r="BO34" s="381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</row>
    <row r="35" spans="12:80" s="336" customFormat="1" ht="19" customHeight="1" x14ac:dyDescent="0.2">
      <c r="L35" s="608"/>
      <c r="M35" s="369">
        <v>0.63541666666666663</v>
      </c>
      <c r="N35" s="362"/>
      <c r="O35" s="354"/>
      <c r="P35" s="354"/>
      <c r="T35" s="367"/>
      <c r="U35" s="398"/>
      <c r="V35" s="398"/>
      <c r="W35" s="398"/>
      <c r="X35" s="348"/>
      <c r="Y35" s="348"/>
      <c r="Z35" s="348"/>
      <c r="AA35" s="354"/>
      <c r="AB35" s="367"/>
      <c r="AI35" s="773"/>
      <c r="AJ35" s="744"/>
      <c r="AK35" s="334"/>
      <c r="AL35" s="334"/>
      <c r="AM35" s="334"/>
      <c r="AN35" s="334"/>
      <c r="AO35" s="334"/>
      <c r="AP35" s="989"/>
      <c r="AQ35" s="989"/>
      <c r="AR35" s="887"/>
      <c r="AS35" s="1153"/>
      <c r="AT35" s="330"/>
      <c r="AU35" s="331"/>
      <c r="AV35" s="331"/>
      <c r="AW35" s="327"/>
      <c r="AX35" s="327"/>
      <c r="AY35" s="327"/>
      <c r="AZ35" s="1410"/>
      <c r="BA35" s="1422"/>
      <c r="BB35" s="1425"/>
      <c r="BC35" s="559"/>
      <c r="BD35" s="1428"/>
      <c r="BE35" s="1122"/>
      <c r="BF35" s="1122"/>
      <c r="BG35" s="1419"/>
      <c r="BH35" s="1415"/>
      <c r="BI35" s="1393"/>
      <c r="BJ35" s="1393"/>
      <c r="BK35" s="334"/>
      <c r="BL35" s="334"/>
      <c r="BM35" s="331"/>
      <c r="BN35" s="331"/>
      <c r="BO35" s="381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</row>
    <row r="36" spans="12:80" s="336" customFormat="1" ht="16" customHeight="1" x14ac:dyDescent="0.2">
      <c r="L36" s="608"/>
      <c r="M36" s="369">
        <v>0.64583333333333337</v>
      </c>
      <c r="N36" s="362"/>
      <c r="O36" s="354"/>
      <c r="P36" s="354"/>
      <c r="T36" s="1219" t="s">
        <v>803</v>
      </c>
      <c r="U36" s="398"/>
      <c r="V36" s="398"/>
      <c r="W36" s="398"/>
      <c r="X36" s="348"/>
      <c r="Y36" s="348"/>
      <c r="Z36" s="348"/>
      <c r="AA36" s="348"/>
      <c r="AB36" s="997" t="s">
        <v>803</v>
      </c>
      <c r="AI36" s="1188" t="s">
        <v>803</v>
      </c>
      <c r="AJ36" s="744"/>
      <c r="AK36" s="334"/>
      <c r="AL36" s="334"/>
      <c r="AM36" s="334"/>
      <c r="AN36" s="334"/>
      <c r="AO36" s="334"/>
      <c r="AP36" s="989"/>
      <c r="AQ36" s="989"/>
      <c r="AR36" s="887"/>
      <c r="AS36" s="1153"/>
      <c r="AT36" s="330"/>
      <c r="AU36" s="331"/>
      <c r="AV36" s="331"/>
      <c r="AW36" s="327"/>
      <c r="AX36" s="327"/>
      <c r="AY36" s="327"/>
      <c r="AZ36" s="1410"/>
      <c r="BA36" s="1422"/>
      <c r="BB36" s="1425"/>
      <c r="BC36" s="559"/>
      <c r="BD36" s="1428"/>
      <c r="BE36" s="1122"/>
      <c r="BF36" s="1122"/>
      <c r="BG36" s="1419"/>
      <c r="BH36" s="1415"/>
      <c r="BI36" s="1393"/>
      <c r="BJ36" s="1393"/>
      <c r="BK36" s="334"/>
      <c r="BL36" s="334"/>
      <c r="BM36" s="331"/>
      <c r="BN36" s="331"/>
      <c r="BO36" s="381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</row>
    <row r="37" spans="12:80" s="336" customFormat="1" ht="13" customHeight="1" x14ac:dyDescent="0.2">
      <c r="L37" s="608"/>
      <c r="M37" s="369">
        <v>0.65625</v>
      </c>
      <c r="N37" s="362"/>
      <c r="O37" s="354"/>
      <c r="P37" s="354"/>
      <c r="T37" s="1219"/>
      <c r="U37" s="398"/>
      <c r="V37" s="398"/>
      <c r="W37" s="398"/>
      <c r="X37" s="348"/>
      <c r="Y37" s="348"/>
      <c r="Z37" s="348"/>
      <c r="AA37" s="348"/>
      <c r="AB37" s="367"/>
      <c r="AI37" s="1188"/>
      <c r="AJ37" s="744"/>
      <c r="AK37" s="334"/>
      <c r="AL37" s="334"/>
      <c r="AM37" s="334"/>
      <c r="AN37" s="334"/>
      <c r="AO37" s="334"/>
      <c r="AP37" s="989"/>
      <c r="AQ37" s="989"/>
      <c r="AR37" s="887"/>
      <c r="AS37" s="470"/>
      <c r="AT37" s="330"/>
      <c r="AU37" s="331"/>
      <c r="AV37" s="331"/>
      <c r="AW37" s="327"/>
      <c r="AX37" s="327"/>
      <c r="AY37" s="327"/>
      <c r="AZ37" s="1410"/>
      <c r="BA37" s="1422"/>
      <c r="BB37" s="1425"/>
      <c r="BC37" s="559"/>
      <c r="BD37" s="1428"/>
      <c r="BE37" s="1122"/>
      <c r="BF37" s="1122"/>
      <c r="BG37" s="1419"/>
      <c r="BH37" s="1415"/>
      <c r="BI37" s="1393"/>
      <c r="BJ37" s="1393"/>
      <c r="BK37" s="334"/>
      <c r="BL37" s="334"/>
      <c r="BM37" s="331"/>
      <c r="BN37" s="331"/>
      <c r="BO37" s="381"/>
      <c r="BP37" s="327"/>
      <c r="BQ37" s="327"/>
      <c r="BR37" s="327"/>
      <c r="BS37" s="327"/>
      <c r="BT37" s="327"/>
      <c r="BU37" s="327"/>
      <c r="BV37" s="327"/>
      <c r="BW37" s="327"/>
      <c r="BX37" s="327"/>
      <c r="BY37" s="327"/>
      <c r="BZ37" s="327"/>
      <c r="CA37" s="327"/>
      <c r="CB37" s="327"/>
    </row>
    <row r="38" spans="12:80" s="336" customFormat="1" ht="13" customHeight="1" x14ac:dyDescent="0.2">
      <c r="L38" s="608"/>
      <c r="M38" s="369">
        <v>0.66666666666666663</v>
      </c>
      <c r="N38" s="362"/>
      <c r="O38" s="354"/>
      <c r="P38" s="354"/>
      <c r="T38" s="997"/>
      <c r="U38" s="398"/>
      <c r="V38" s="398"/>
      <c r="W38" s="398"/>
      <c r="X38" s="348"/>
      <c r="Y38" s="348"/>
      <c r="Z38" s="348"/>
      <c r="AA38" s="348"/>
      <c r="AB38" s="367"/>
      <c r="AI38" s="1188"/>
      <c r="AJ38" s="744"/>
      <c r="AK38" s="334"/>
      <c r="AL38" s="334"/>
      <c r="AM38" s="334"/>
      <c r="AN38" s="334"/>
      <c r="AO38" s="334"/>
      <c r="AP38" s="989"/>
      <c r="AQ38" s="989"/>
      <c r="AR38" s="887"/>
      <c r="AS38" s="470"/>
      <c r="AT38" s="330"/>
      <c r="AU38" s="331"/>
      <c r="AV38" s="331"/>
      <c r="AW38" s="327"/>
      <c r="AX38" s="327"/>
      <c r="AY38" s="327"/>
      <c r="AZ38" s="1410"/>
      <c r="BA38" s="1422"/>
      <c r="BB38" s="1425"/>
      <c r="BC38" s="559"/>
      <c r="BD38" s="1428"/>
      <c r="BE38" s="1122"/>
      <c r="BF38" s="1122"/>
      <c r="BG38" s="1419"/>
      <c r="BH38" s="1415"/>
      <c r="BI38" s="1393"/>
      <c r="BJ38" s="1393"/>
      <c r="BK38" s="334"/>
      <c r="BL38" s="334"/>
      <c r="BM38" s="331"/>
      <c r="BN38" s="331"/>
      <c r="BO38" s="381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</row>
    <row r="39" spans="12:80" s="336" customFormat="1" ht="13" customHeight="1" x14ac:dyDescent="0.2">
      <c r="L39" s="608"/>
      <c r="M39" s="369">
        <v>0.67708333333333337</v>
      </c>
      <c r="N39" s="362"/>
      <c r="O39" s="354"/>
      <c r="P39" s="354"/>
      <c r="T39" s="997"/>
      <c r="U39" s="398"/>
      <c r="V39" s="398"/>
      <c r="W39" s="398"/>
      <c r="X39" s="348"/>
      <c r="Y39" s="348"/>
      <c r="Z39" s="348"/>
      <c r="AA39" s="348"/>
      <c r="AB39" s="997"/>
      <c r="AI39" s="775"/>
      <c r="AJ39" s="744"/>
      <c r="AK39" s="334"/>
      <c r="AL39" s="334"/>
      <c r="AM39" s="334"/>
      <c r="AN39" s="334"/>
      <c r="AO39" s="334"/>
      <c r="AP39" s="458"/>
      <c r="AQ39" s="458"/>
      <c r="AR39" s="778"/>
      <c r="AS39" s="470"/>
      <c r="AT39" s="330"/>
      <c r="AU39" s="331"/>
      <c r="AV39" s="331"/>
      <c r="AW39" s="327"/>
      <c r="AX39" s="327"/>
      <c r="AY39" s="327"/>
      <c r="AZ39" s="1410"/>
      <c r="BA39" s="1422"/>
      <c r="BB39" s="1425"/>
      <c r="BC39" s="559"/>
      <c r="BD39" s="1428"/>
      <c r="BE39" s="1122"/>
      <c r="BF39" s="1122"/>
      <c r="BG39" s="1419"/>
      <c r="BH39" s="1415"/>
      <c r="BI39" s="1393"/>
      <c r="BJ39" s="1393"/>
      <c r="BK39" s="334"/>
      <c r="BL39" s="334"/>
      <c r="BM39" s="331"/>
      <c r="BN39" s="331"/>
      <c r="BO39" s="381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</row>
    <row r="40" spans="12:80" s="336" customFormat="1" ht="13" customHeight="1" x14ac:dyDescent="0.2">
      <c r="L40" s="608"/>
      <c r="M40" s="369">
        <v>0.6875</v>
      </c>
      <c r="N40" s="362"/>
      <c r="O40" s="354"/>
      <c r="P40" s="354"/>
      <c r="T40" s="367"/>
      <c r="U40" s="398"/>
      <c r="V40" s="398"/>
      <c r="W40" s="398"/>
      <c r="X40" s="400"/>
      <c r="Y40" s="420"/>
      <c r="Z40" s="420"/>
      <c r="AA40" s="348"/>
      <c r="AB40" s="997"/>
      <c r="AI40" s="775"/>
      <c r="AJ40" s="744"/>
      <c r="AK40" s="334"/>
      <c r="AL40" s="334"/>
      <c r="AM40" s="334"/>
      <c r="AN40" s="334"/>
      <c r="AO40" s="334"/>
      <c r="AP40" s="458"/>
      <c r="AQ40" s="458"/>
      <c r="AR40" s="778"/>
      <c r="AS40" s="470"/>
      <c r="AT40" s="330"/>
      <c r="AU40" s="331"/>
      <c r="AV40" s="331"/>
      <c r="AW40" s="327"/>
      <c r="AX40" s="327"/>
      <c r="AY40" s="327"/>
      <c r="AZ40" s="1410"/>
      <c r="BA40" s="1422"/>
      <c r="BB40" s="1425"/>
      <c r="BC40" s="559"/>
      <c r="BD40" s="1428"/>
      <c r="BE40" s="1122"/>
      <c r="BF40" s="1122"/>
      <c r="BG40" s="1419"/>
      <c r="BH40" s="1415"/>
      <c r="BI40" s="1393"/>
      <c r="BJ40" s="1393"/>
      <c r="BK40" s="334"/>
      <c r="BL40" s="334"/>
      <c r="BM40" s="331"/>
      <c r="BN40" s="331"/>
      <c r="BO40" s="381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</row>
    <row r="41" spans="12:80" s="336" customFormat="1" ht="13" customHeight="1" x14ac:dyDescent="0.2">
      <c r="L41" s="608"/>
      <c r="M41" s="332">
        <v>0.69791666666666663</v>
      </c>
      <c r="N41" s="362"/>
      <c r="O41" s="354"/>
      <c r="P41" s="354"/>
      <c r="Q41" s="354"/>
      <c r="R41" s="354"/>
      <c r="S41" s="354"/>
      <c r="T41" s="1219" t="s">
        <v>858</v>
      </c>
      <c r="U41" s="398"/>
      <c r="V41" s="398"/>
      <c r="W41" s="398"/>
      <c r="X41" s="354"/>
      <c r="Y41" s="354"/>
      <c r="Z41" s="354"/>
      <c r="AA41" s="348"/>
      <c r="AB41" s="997"/>
      <c r="AI41" s="775"/>
      <c r="AJ41" s="744"/>
      <c r="AK41" s="334"/>
      <c r="AL41" s="334"/>
      <c r="AM41" s="334"/>
      <c r="AN41" s="334"/>
      <c r="AO41" s="334"/>
      <c r="AP41" s="398"/>
      <c r="AQ41" s="398"/>
      <c r="AR41" s="781"/>
      <c r="AS41" s="470"/>
      <c r="AT41" s="330"/>
      <c r="AU41" s="331"/>
      <c r="AV41" s="331"/>
      <c r="AW41" s="327"/>
      <c r="AX41" s="327"/>
      <c r="AY41" s="327"/>
      <c r="AZ41" s="1410"/>
      <c r="BA41" s="1423"/>
      <c r="BB41" s="1426"/>
      <c r="BC41" s="914"/>
      <c r="BD41" s="1429"/>
      <c r="BE41" s="1431"/>
      <c r="BF41" s="1431"/>
      <c r="BG41" s="1420"/>
      <c r="BH41" s="1415"/>
      <c r="BI41" s="1394"/>
      <c r="BJ41" s="1394"/>
      <c r="BK41" s="331"/>
      <c r="BL41" s="331"/>
      <c r="BM41" s="331"/>
      <c r="BN41" s="331"/>
      <c r="BO41" s="381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</row>
    <row r="42" spans="12:80" s="336" customFormat="1" ht="13" customHeight="1" x14ac:dyDescent="0.2">
      <c r="L42" s="608"/>
      <c r="M42" s="369">
        <v>0.70833333333333337</v>
      </c>
      <c r="N42" s="329"/>
      <c r="O42" s="334"/>
      <c r="P42" s="334"/>
      <c r="Q42" s="334"/>
      <c r="R42" s="334"/>
      <c r="S42" s="334"/>
      <c r="T42" s="1219"/>
      <c r="U42" s="398"/>
      <c r="V42" s="398"/>
      <c r="W42" s="398"/>
      <c r="X42" s="348"/>
      <c r="Y42" s="348"/>
      <c r="Z42" s="348"/>
      <c r="AA42" s="420"/>
      <c r="AB42" s="367"/>
      <c r="AI42" s="777"/>
      <c r="AJ42" s="785"/>
      <c r="AK42" s="333"/>
      <c r="AL42" s="400"/>
      <c r="AM42" s="334"/>
      <c r="AN42" s="334"/>
      <c r="AO42" s="334"/>
      <c r="AP42" s="398"/>
      <c r="AQ42" s="398"/>
      <c r="AR42" s="781"/>
      <c r="AS42" s="366"/>
      <c r="AT42" s="330"/>
      <c r="AU42" s="331"/>
      <c r="AV42" s="331"/>
      <c r="AW42" s="327"/>
      <c r="AX42" s="327"/>
      <c r="AY42" s="327"/>
      <c r="AZ42" s="1410"/>
      <c r="BA42" s="1407" t="s">
        <v>871</v>
      </c>
      <c r="BB42" s="1408"/>
      <c r="BC42" s="559"/>
      <c r="BD42" s="1408" t="s">
        <v>871</v>
      </c>
      <c r="BE42" s="1408"/>
      <c r="BF42" s="1408"/>
      <c r="BG42" s="1409"/>
      <c r="BH42" s="1416"/>
      <c r="BI42" s="1395" t="s">
        <v>871</v>
      </c>
      <c r="BJ42" s="1396"/>
      <c r="BK42" s="331"/>
      <c r="BL42" s="331"/>
      <c r="BM42" s="331"/>
      <c r="BN42" s="331"/>
      <c r="BO42" s="381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</row>
    <row r="43" spans="12:80" s="336" customFormat="1" ht="13" customHeight="1" x14ac:dyDescent="0.2">
      <c r="L43" s="608"/>
      <c r="M43" s="369">
        <v>0.71875</v>
      </c>
      <c r="N43" s="329"/>
      <c r="O43" s="334"/>
      <c r="P43" s="334"/>
      <c r="Q43" s="334"/>
      <c r="R43" s="334"/>
      <c r="S43" s="334"/>
      <c r="T43" s="1219"/>
      <c r="U43" s="398"/>
      <c r="V43" s="398"/>
      <c r="W43" s="398"/>
      <c r="X43" s="354"/>
      <c r="Y43" s="354"/>
      <c r="Z43" s="354"/>
      <c r="AA43" s="354"/>
      <c r="AB43" s="1219" t="s">
        <v>858</v>
      </c>
      <c r="AI43" s="1188" t="s">
        <v>858</v>
      </c>
      <c r="AJ43" s="785"/>
      <c r="AK43" s="333"/>
      <c r="AL43" s="333"/>
      <c r="AM43" s="334"/>
      <c r="AN43" s="334"/>
      <c r="AO43" s="334"/>
      <c r="AP43" s="398"/>
      <c r="AQ43" s="398"/>
      <c r="AR43" s="781"/>
      <c r="AS43" s="1153" t="s">
        <v>858</v>
      </c>
      <c r="AT43" s="330"/>
      <c r="AU43" s="331"/>
      <c r="AV43" s="331"/>
      <c r="AW43" s="331"/>
      <c r="AX43" s="331"/>
      <c r="AY43" s="331"/>
      <c r="AZ43" s="1410"/>
      <c r="BA43" s="329"/>
      <c r="BB43" s="334"/>
      <c r="BC43" s="559"/>
      <c r="BD43" s="334"/>
      <c r="BE43" s="334"/>
      <c r="BF43" s="334"/>
      <c r="BG43" s="561"/>
      <c r="BH43" s="1416"/>
      <c r="BI43" s="330"/>
      <c r="BJ43" s="331"/>
      <c r="BK43" s="331"/>
      <c r="BL43" s="331"/>
      <c r="BM43" s="331"/>
      <c r="BN43" s="331"/>
      <c r="BO43" s="381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</row>
    <row r="44" spans="12:80" s="336" customFormat="1" ht="13" customHeight="1" x14ac:dyDescent="0.2">
      <c r="L44" s="608"/>
      <c r="M44" s="369">
        <v>0.72916666666666663</v>
      </c>
      <c r="N44" s="329"/>
      <c r="O44" s="334"/>
      <c r="P44" s="334"/>
      <c r="Q44" s="334"/>
      <c r="R44" s="334"/>
      <c r="S44" s="334"/>
      <c r="T44" s="1219"/>
      <c r="U44" s="398"/>
      <c r="V44" s="398"/>
      <c r="W44" s="398"/>
      <c r="AB44" s="1219"/>
      <c r="AC44" s="398"/>
      <c r="AD44" s="398"/>
      <c r="AE44" s="398"/>
      <c r="AF44" s="398"/>
      <c r="AG44" s="398"/>
      <c r="AH44" s="398"/>
      <c r="AI44" s="1188"/>
      <c r="AJ44" s="771"/>
      <c r="AK44" s="354"/>
      <c r="AL44" s="354"/>
      <c r="AM44" s="400"/>
      <c r="AN44" s="400"/>
      <c r="AO44" s="398"/>
      <c r="AP44" s="398"/>
      <c r="AQ44" s="398"/>
      <c r="AR44" s="781"/>
      <c r="AS44" s="1153"/>
      <c r="AT44" s="329"/>
      <c r="AU44" s="334"/>
      <c r="AV44" s="334"/>
      <c r="AW44" s="334"/>
      <c r="AX44" s="334"/>
      <c r="AY44" s="334"/>
      <c r="AZ44" s="1410"/>
      <c r="BA44" s="329"/>
      <c r="BB44" s="334"/>
      <c r="BC44" s="559"/>
      <c r="BD44" s="334"/>
      <c r="BE44" s="334"/>
      <c r="BF44" s="334"/>
      <c r="BG44" s="364"/>
      <c r="BH44" s="1416"/>
      <c r="BI44" s="329"/>
      <c r="BJ44" s="334"/>
      <c r="BK44" s="334"/>
      <c r="BL44" s="334"/>
      <c r="BM44" s="334"/>
      <c r="BN44" s="334"/>
      <c r="BO44" s="364"/>
    </row>
    <row r="45" spans="12:80" s="336" customFormat="1" ht="13" customHeight="1" x14ac:dyDescent="0.2">
      <c r="L45" s="608"/>
      <c r="M45" s="369">
        <v>0.73958333333333337</v>
      </c>
      <c r="N45" s="329"/>
      <c r="O45" s="334"/>
      <c r="P45" s="334"/>
      <c r="Q45" s="334"/>
      <c r="R45" s="334"/>
      <c r="S45" s="334"/>
      <c r="T45" s="1219"/>
      <c r="U45" s="398"/>
      <c r="V45" s="398"/>
      <c r="W45" s="398"/>
      <c r="X45" s="334"/>
      <c r="Y45" s="334"/>
      <c r="Z45" s="334"/>
      <c r="AA45" s="334"/>
      <c r="AB45" s="1219"/>
      <c r="AC45" s="398"/>
      <c r="AD45" s="398"/>
      <c r="AE45" s="398"/>
      <c r="AF45" s="398"/>
      <c r="AG45" s="398"/>
      <c r="AH45" s="398"/>
      <c r="AI45" s="1188"/>
      <c r="AJ45" s="771"/>
      <c r="AK45" s="354"/>
      <c r="AL45" s="354"/>
      <c r="AM45" s="354"/>
      <c r="AN45" s="354"/>
      <c r="AO45" s="398"/>
      <c r="AP45" s="398"/>
      <c r="AQ45" s="398"/>
      <c r="AR45" s="781"/>
      <c r="AS45" s="1153"/>
      <c r="AT45" s="329"/>
      <c r="AU45" s="334"/>
      <c r="AV45" s="334"/>
      <c r="AW45" s="334"/>
      <c r="AX45" s="334"/>
      <c r="AY45" s="334"/>
      <c r="AZ45" s="1410"/>
      <c r="BA45" s="329"/>
      <c r="BB45" s="334"/>
      <c r="BC45" s="559"/>
      <c r="BD45" s="334"/>
      <c r="BE45" s="915"/>
      <c r="BF45" s="334"/>
      <c r="BG45" s="364"/>
      <c r="BH45" s="1416"/>
      <c r="BI45" s="329"/>
      <c r="BJ45" s="334"/>
      <c r="BK45" s="334"/>
      <c r="BL45" s="334"/>
      <c r="BM45" s="334"/>
      <c r="BN45" s="334"/>
      <c r="BO45" s="364"/>
    </row>
    <row r="46" spans="12:80" s="336" customFormat="1" ht="13" customHeight="1" x14ac:dyDescent="0.2">
      <c r="L46" s="608"/>
      <c r="M46" s="369">
        <v>0.75</v>
      </c>
      <c r="N46" s="329"/>
      <c r="O46" s="334"/>
      <c r="P46" s="334"/>
      <c r="Q46" s="334"/>
      <c r="R46" s="334"/>
      <c r="S46" s="334"/>
      <c r="T46" s="1219"/>
      <c r="U46" s="334"/>
      <c r="V46" s="334"/>
      <c r="W46" s="334"/>
      <c r="X46" s="334"/>
      <c r="Y46" s="334"/>
      <c r="Z46" s="334"/>
      <c r="AA46" s="334"/>
      <c r="AB46" s="1219"/>
      <c r="AC46" s="354"/>
      <c r="AD46" s="354"/>
      <c r="AE46" s="354"/>
      <c r="AF46" s="354"/>
      <c r="AG46" s="354"/>
      <c r="AH46" s="354"/>
      <c r="AI46" s="1188"/>
      <c r="AJ46" s="771"/>
      <c r="AK46" s="354"/>
      <c r="AL46" s="354"/>
      <c r="AM46" s="354"/>
      <c r="AN46" s="354"/>
      <c r="AO46" s="398"/>
      <c r="AP46" s="398"/>
      <c r="AQ46" s="398"/>
      <c r="AR46" s="781"/>
      <c r="AS46" s="1153"/>
      <c r="AT46" s="329"/>
      <c r="AU46" s="334"/>
      <c r="AV46" s="334"/>
      <c r="AW46" s="334"/>
      <c r="AX46" s="334"/>
      <c r="AY46" s="334"/>
      <c r="AZ46" s="1410"/>
      <c r="BA46" s="329"/>
      <c r="BB46" s="334"/>
      <c r="BC46" s="559"/>
      <c r="BD46" s="334"/>
      <c r="BE46" s="334"/>
      <c r="BF46" s="334"/>
      <c r="BG46" s="364"/>
      <c r="BH46" s="1416"/>
      <c r="BI46" s="329"/>
      <c r="BJ46" s="334"/>
      <c r="BK46" s="334"/>
      <c r="BL46" s="334"/>
      <c r="BM46" s="334"/>
      <c r="BN46" s="334"/>
      <c r="BO46" s="364"/>
    </row>
    <row r="47" spans="12:80" s="336" customFormat="1" ht="13" customHeight="1" x14ac:dyDescent="0.2">
      <c r="L47" s="608"/>
      <c r="M47" s="369">
        <v>0.76041666666666663</v>
      </c>
      <c r="N47" s="329"/>
      <c r="O47" s="334"/>
      <c r="P47" s="334"/>
      <c r="Q47" s="334"/>
      <c r="R47" s="334"/>
      <c r="S47" s="334"/>
      <c r="T47" s="1219"/>
      <c r="U47" s="334"/>
      <c r="V47" s="334"/>
      <c r="W47" s="334"/>
      <c r="X47" s="334"/>
      <c r="Y47" s="334"/>
      <c r="Z47" s="334"/>
      <c r="AA47" s="334"/>
      <c r="AB47" s="1219"/>
      <c r="AC47" s="354"/>
      <c r="AD47" s="354"/>
      <c r="AE47" s="354"/>
      <c r="AF47" s="354"/>
      <c r="AG47" s="354"/>
      <c r="AH47" s="354"/>
      <c r="AI47" s="1188"/>
      <c r="AJ47" s="771"/>
      <c r="AK47" s="354"/>
      <c r="AL47" s="354"/>
      <c r="AM47" s="354"/>
      <c r="AN47" s="354"/>
      <c r="AO47" s="354"/>
      <c r="AP47" s="354"/>
      <c r="AQ47" s="354"/>
      <c r="AR47" s="736"/>
      <c r="AS47" s="1153"/>
      <c r="AT47" s="329"/>
      <c r="AU47" s="334"/>
      <c r="AV47" s="334"/>
      <c r="AW47" s="334"/>
      <c r="AX47" s="334"/>
      <c r="AY47" s="334"/>
      <c r="AZ47" s="1410"/>
      <c r="BA47" s="329"/>
      <c r="BB47" s="334"/>
      <c r="BC47" s="559"/>
      <c r="BD47" s="334"/>
      <c r="BE47" s="334"/>
      <c r="BF47" s="334"/>
      <c r="BG47" s="364"/>
      <c r="BH47" s="1416"/>
      <c r="BI47" s="329"/>
      <c r="BJ47" s="334"/>
      <c r="BK47" s="334"/>
      <c r="BL47" s="334"/>
      <c r="BM47" s="334"/>
      <c r="BN47" s="334"/>
      <c r="BO47" s="364"/>
    </row>
    <row r="48" spans="12:80" s="336" customFormat="1" ht="13" customHeight="1" x14ac:dyDescent="0.2">
      <c r="L48" s="608"/>
      <c r="M48" s="369">
        <v>0.77083333333333337</v>
      </c>
      <c r="N48" s="329"/>
      <c r="O48" s="334"/>
      <c r="P48" s="334"/>
      <c r="Q48" s="334"/>
      <c r="R48" s="334"/>
      <c r="S48" s="334"/>
      <c r="T48" s="1219"/>
      <c r="U48" s="334"/>
      <c r="V48" s="334"/>
      <c r="W48" s="334"/>
      <c r="X48" s="334"/>
      <c r="Y48" s="334"/>
      <c r="Z48" s="334"/>
      <c r="AA48" s="334"/>
      <c r="AB48" s="1219"/>
      <c r="AC48" s="354"/>
      <c r="AD48" s="354"/>
      <c r="AE48" s="354"/>
      <c r="AF48" s="354"/>
      <c r="AG48" s="354"/>
      <c r="AH48" s="354"/>
      <c r="AI48" s="1188"/>
      <c r="AJ48" s="771"/>
      <c r="AK48" s="354"/>
      <c r="AL48" s="354"/>
      <c r="AM48" s="354"/>
      <c r="AN48" s="354"/>
      <c r="AO48" s="354"/>
      <c r="AP48" s="354"/>
      <c r="AQ48" s="354"/>
      <c r="AR48" s="736"/>
      <c r="AS48" s="1153"/>
      <c r="AT48" s="329"/>
      <c r="AU48" s="334"/>
      <c r="AV48" s="334"/>
      <c r="AW48" s="334"/>
      <c r="AX48" s="334"/>
      <c r="AY48" s="334"/>
      <c r="AZ48" s="1410"/>
      <c r="BA48" s="329"/>
      <c r="BB48" s="334"/>
      <c r="BC48" s="559"/>
      <c r="BD48" s="334"/>
      <c r="BE48" s="334"/>
      <c r="BF48" s="334"/>
      <c r="BG48" s="364"/>
      <c r="BH48" s="1416"/>
      <c r="BI48" s="329"/>
      <c r="BJ48" s="334"/>
      <c r="BK48" s="334"/>
      <c r="BL48" s="334"/>
      <c r="BM48" s="334"/>
      <c r="BN48" s="334"/>
      <c r="BO48" s="364"/>
    </row>
    <row r="49" spans="12:67" s="336" customFormat="1" ht="18" customHeight="1" x14ac:dyDescent="0.2">
      <c r="L49" s="608"/>
      <c r="M49" s="369">
        <v>0.78125</v>
      </c>
      <c r="N49" s="329"/>
      <c r="O49" s="334"/>
      <c r="P49" s="334"/>
      <c r="Q49" s="334"/>
      <c r="R49" s="334"/>
      <c r="S49" s="334"/>
      <c r="T49" s="1219"/>
      <c r="U49" s="334"/>
      <c r="V49" s="334"/>
      <c r="W49" s="334"/>
      <c r="X49" s="334"/>
      <c r="Y49" s="334"/>
      <c r="Z49" s="334"/>
      <c r="AA49" s="334"/>
      <c r="AB49" s="1219"/>
      <c r="AC49" s="354"/>
      <c r="AD49" s="354"/>
      <c r="AE49" s="354"/>
      <c r="AF49" s="354"/>
      <c r="AG49" s="354"/>
      <c r="AH49" s="354"/>
      <c r="AI49" s="1188"/>
      <c r="AJ49" s="744"/>
      <c r="AK49" s="334"/>
      <c r="AL49" s="334"/>
      <c r="AM49" s="334"/>
      <c r="AN49" s="334"/>
      <c r="AO49" s="334"/>
      <c r="AP49" s="334"/>
      <c r="AQ49" s="334"/>
      <c r="AR49" s="736"/>
      <c r="AS49" s="1153"/>
      <c r="AT49" s="329"/>
      <c r="AU49" s="334"/>
      <c r="AV49" s="334"/>
      <c r="AW49" s="334"/>
      <c r="AX49" s="334"/>
      <c r="AY49" s="334"/>
      <c r="AZ49" s="1410"/>
      <c r="BA49" s="329"/>
      <c r="BB49" s="334"/>
      <c r="BC49" s="559"/>
      <c r="BD49" s="334"/>
      <c r="BE49" s="334"/>
      <c r="BF49" s="334"/>
      <c r="BG49" s="364"/>
      <c r="BH49" s="1416"/>
      <c r="BI49" s="329"/>
      <c r="BJ49" s="334"/>
      <c r="BK49" s="334"/>
      <c r="BL49" s="334"/>
      <c r="BM49" s="334"/>
      <c r="BN49" s="334"/>
      <c r="BO49" s="364"/>
    </row>
    <row r="50" spans="12:67" s="336" customFormat="1" ht="18" customHeight="1" thickBot="1" x14ac:dyDescent="0.25">
      <c r="L50" s="608"/>
      <c r="M50" s="369">
        <v>0.79166666666666663</v>
      </c>
      <c r="N50" s="406"/>
      <c r="O50" s="405"/>
      <c r="P50" s="405"/>
      <c r="Q50" s="405"/>
      <c r="R50" s="405"/>
      <c r="S50" s="405"/>
      <c r="T50" s="1449"/>
      <c r="U50" s="405"/>
      <c r="V50" s="405"/>
      <c r="W50" s="405"/>
      <c r="X50" s="405"/>
      <c r="Y50" s="405"/>
      <c r="Z50" s="405"/>
      <c r="AA50" s="405"/>
      <c r="AB50" s="1449"/>
      <c r="AC50" s="405"/>
      <c r="AD50" s="405"/>
      <c r="AE50" s="405"/>
      <c r="AF50" s="405"/>
      <c r="AG50" s="405"/>
      <c r="AH50" s="405"/>
      <c r="AI50" s="1450"/>
      <c r="AJ50" s="745"/>
      <c r="AK50" s="746"/>
      <c r="AL50" s="746"/>
      <c r="AM50" s="746"/>
      <c r="AN50" s="746"/>
      <c r="AO50" s="746"/>
      <c r="AP50" s="746"/>
      <c r="AQ50" s="746"/>
      <c r="AR50" s="738"/>
      <c r="AS50" s="1451"/>
      <c r="AT50" s="406"/>
      <c r="AU50" s="405"/>
      <c r="AV50" s="405"/>
      <c r="AW50" s="405"/>
      <c r="AX50" s="405"/>
      <c r="AY50" s="405"/>
      <c r="AZ50" s="1411"/>
      <c r="BA50" s="406"/>
      <c r="BB50" s="405"/>
      <c r="BC50" s="562"/>
      <c r="BD50" s="405"/>
      <c r="BE50" s="405"/>
      <c r="BF50" s="405"/>
      <c r="BG50" s="408"/>
      <c r="BH50" s="1417"/>
      <c r="BI50" s="406"/>
      <c r="BJ50" s="405"/>
      <c r="BK50" s="405"/>
      <c r="BL50" s="405"/>
      <c r="BM50" s="405"/>
      <c r="BN50" s="405"/>
      <c r="BO50" s="408"/>
    </row>
    <row r="51" spans="12:67" s="336" customFormat="1" ht="13" customHeight="1" x14ac:dyDescent="0.2">
      <c r="L51" s="608"/>
      <c r="AO51" s="334"/>
      <c r="AP51" s="334"/>
      <c r="AQ51" s="334"/>
      <c r="AR51" s="334"/>
      <c r="BC51" s="265"/>
    </row>
    <row r="54" spans="12:67" ht="13" customHeight="1" x14ac:dyDescent="0.2">
      <c r="N54" s="175"/>
      <c r="O54" s="175"/>
      <c r="P54" s="178"/>
      <c r="AR54" s="166"/>
      <c r="AS54" s="1005"/>
      <c r="AT54" s="1005"/>
      <c r="AU54" s="1005"/>
      <c r="AV54" s="220"/>
      <c r="AW54" s="220"/>
      <c r="AX54" s="220"/>
      <c r="AY54" s="166"/>
    </row>
    <row r="55" spans="12:67" ht="13" customHeight="1" x14ac:dyDescent="0.2">
      <c r="AR55" s="166"/>
      <c r="AS55" s="1005"/>
      <c r="AT55" s="1005"/>
      <c r="AU55" s="1005"/>
      <c r="AV55" s="220"/>
      <c r="AW55" s="220"/>
      <c r="AX55" s="220"/>
      <c r="AY55" s="166"/>
    </row>
    <row r="56" spans="12:67" ht="13" customHeight="1" x14ac:dyDescent="0.2">
      <c r="AR56" s="166"/>
      <c r="AS56" s="1005"/>
      <c r="AT56" s="1005"/>
      <c r="AU56" s="1005"/>
      <c r="AV56" s="220"/>
      <c r="AW56" s="220"/>
      <c r="AX56" s="220"/>
      <c r="AY56" s="166"/>
    </row>
    <row r="57" spans="12:67" ht="13" customHeight="1" x14ac:dyDescent="0.2">
      <c r="AR57" s="166"/>
      <c r="AS57" s="1005"/>
      <c r="AT57" s="1005"/>
      <c r="AU57" s="1005"/>
      <c r="AV57" s="220"/>
      <c r="AW57" s="220"/>
      <c r="AX57" s="220"/>
      <c r="AY57" s="166"/>
    </row>
    <row r="58" spans="12:67" ht="13" customHeight="1" x14ac:dyDescent="0.2">
      <c r="AR58" s="166"/>
      <c r="AS58" s="1005"/>
      <c r="AT58" s="1005"/>
      <c r="AU58" s="1005"/>
      <c r="AV58" s="220"/>
      <c r="AW58" s="220"/>
      <c r="AX58" s="220"/>
      <c r="AY58" s="166"/>
    </row>
    <row r="59" spans="12:67" ht="13" customHeight="1" x14ac:dyDescent="0.2">
      <c r="AR59" s="166"/>
      <c r="AS59" s="1005"/>
      <c r="AT59" s="1005"/>
      <c r="AU59" s="1005"/>
      <c r="AV59" s="220"/>
      <c r="AW59" s="220"/>
      <c r="AX59" s="220"/>
      <c r="AY59" s="166"/>
    </row>
    <row r="60" spans="12:67" ht="13" customHeight="1" x14ac:dyDescent="0.2">
      <c r="AR60" s="166"/>
      <c r="AS60" s="1005"/>
      <c r="AT60" s="1005"/>
      <c r="AU60" s="1005"/>
      <c r="AV60" s="220"/>
      <c r="AW60" s="220"/>
      <c r="AX60" s="220"/>
      <c r="AY60" s="166"/>
    </row>
    <row r="61" spans="12:67" ht="13" customHeight="1" x14ac:dyDescent="0.2">
      <c r="AR61" s="166"/>
      <c r="AS61" s="1005"/>
      <c r="AT61" s="1005"/>
      <c r="AU61" s="1005"/>
      <c r="AV61" s="220"/>
      <c r="AW61" s="220"/>
      <c r="AX61" s="220"/>
      <c r="AY61" s="166"/>
    </row>
    <row r="62" spans="12:67" ht="13" customHeight="1" x14ac:dyDescent="0.2">
      <c r="AR62" s="166"/>
      <c r="AS62" s="1005"/>
      <c r="AT62" s="1005"/>
      <c r="AU62" s="1005"/>
      <c r="AV62" s="220"/>
      <c r="AW62" s="220"/>
      <c r="AX62" s="220"/>
      <c r="AY62" s="166"/>
    </row>
    <row r="63" spans="12:67" ht="13" customHeight="1" x14ac:dyDescent="0.2">
      <c r="AR63" s="166"/>
      <c r="AS63" s="1005"/>
      <c r="AT63" s="1005"/>
      <c r="AU63" s="1005"/>
      <c r="AV63" s="220"/>
      <c r="AW63" s="220"/>
      <c r="AX63" s="220"/>
      <c r="AY63" s="166"/>
    </row>
    <row r="64" spans="12:67" ht="13" customHeight="1" x14ac:dyDescent="0.2">
      <c r="AR64" s="166"/>
      <c r="AS64" s="1005"/>
      <c r="AT64" s="1005"/>
      <c r="AU64" s="1005"/>
      <c r="AV64" s="220"/>
      <c r="AW64" s="220"/>
      <c r="AX64" s="220"/>
      <c r="AY64" s="166"/>
    </row>
    <row r="65" spans="44:51" ht="13" customHeight="1" x14ac:dyDescent="0.2">
      <c r="AR65" s="166"/>
      <c r="AS65" s="1005"/>
      <c r="AT65" s="1005"/>
      <c r="AU65" s="1005"/>
      <c r="AV65" s="220"/>
      <c r="AW65" s="220"/>
      <c r="AX65" s="220"/>
      <c r="AY65" s="166"/>
    </row>
    <row r="66" spans="44:51" ht="13" customHeight="1" x14ac:dyDescent="0.2">
      <c r="AR66" s="166"/>
      <c r="AS66" s="190"/>
      <c r="AT66" s="220"/>
      <c r="AU66" s="220"/>
      <c r="AV66" s="220"/>
      <c r="AW66" s="220"/>
      <c r="AX66" s="220"/>
      <c r="AY66" s="166"/>
    </row>
    <row r="67" spans="44:51" ht="13" customHeight="1" x14ac:dyDescent="0.2">
      <c r="AR67" s="166"/>
      <c r="AS67" s="220"/>
      <c r="AT67" s="220"/>
      <c r="AU67" s="220"/>
      <c r="AV67" s="1005"/>
      <c r="AW67" s="1005"/>
      <c r="AX67" s="1005"/>
      <c r="AY67" s="166"/>
    </row>
    <row r="68" spans="44:51" ht="13" customHeight="1" x14ac:dyDescent="0.2">
      <c r="AR68" s="166"/>
      <c r="AS68" s="220"/>
      <c r="AT68" s="220"/>
      <c r="AU68" s="220"/>
      <c r="AV68" s="1005"/>
      <c r="AW68" s="1005"/>
      <c r="AX68" s="1005"/>
      <c r="AY68" s="166"/>
    </row>
    <row r="69" spans="44:51" ht="13" customHeight="1" x14ac:dyDescent="0.2">
      <c r="AR69" s="166"/>
      <c r="AS69" s="220"/>
      <c r="AT69" s="220"/>
      <c r="AU69" s="220"/>
      <c r="AV69" s="1005"/>
      <c r="AW69" s="1005"/>
      <c r="AX69" s="1005"/>
      <c r="AY69" s="166"/>
    </row>
    <row r="70" spans="44:51" ht="13" customHeight="1" x14ac:dyDescent="0.2">
      <c r="AR70" s="166"/>
      <c r="AS70" s="220"/>
      <c r="AT70" s="220"/>
      <c r="AU70" s="220"/>
      <c r="AV70" s="1005"/>
      <c r="AW70" s="1005"/>
      <c r="AX70" s="1005"/>
      <c r="AY70" s="166"/>
    </row>
    <row r="71" spans="44:51" ht="13" customHeight="1" x14ac:dyDescent="0.2">
      <c r="AR71" s="166"/>
      <c r="AS71" s="220"/>
      <c r="AT71" s="220"/>
      <c r="AU71" s="220"/>
      <c r="AV71" s="1005"/>
      <c r="AW71" s="1005"/>
      <c r="AX71" s="1005"/>
      <c r="AY71" s="166"/>
    </row>
    <row r="72" spans="44:51" ht="13" customHeight="1" x14ac:dyDescent="0.2">
      <c r="AR72" s="166"/>
      <c r="AS72" s="220"/>
      <c r="AT72" s="220"/>
      <c r="AU72" s="220"/>
      <c r="AV72" s="1005"/>
      <c r="AW72" s="1005"/>
      <c r="AX72" s="1005"/>
      <c r="AY72" s="166"/>
    </row>
    <row r="73" spans="44:51" ht="13" customHeight="1" x14ac:dyDescent="0.2">
      <c r="AR73" s="166"/>
      <c r="AS73" s="220"/>
      <c r="AT73" s="220"/>
      <c r="AU73" s="220"/>
      <c r="AV73" s="1005"/>
      <c r="AW73" s="1005"/>
      <c r="AX73" s="1005"/>
      <c r="AY73" s="166"/>
    </row>
    <row r="74" spans="44:51" ht="13" customHeight="1" x14ac:dyDescent="0.2">
      <c r="AR74" s="166"/>
      <c r="AS74" s="220"/>
      <c r="AT74" s="220"/>
      <c r="AU74" s="220"/>
      <c r="AV74" s="1005"/>
      <c r="AW74" s="1005"/>
      <c r="AX74" s="1005"/>
      <c r="AY74" s="166"/>
    </row>
    <row r="75" spans="44:51" ht="13" customHeight="1" x14ac:dyDescent="0.2">
      <c r="AR75" s="166"/>
      <c r="AS75" s="220"/>
      <c r="AT75" s="220"/>
      <c r="AU75" s="220"/>
      <c r="AV75" s="1005"/>
      <c r="AW75" s="1005"/>
      <c r="AX75" s="1005"/>
      <c r="AY75" s="166"/>
    </row>
    <row r="76" spans="44:51" ht="13" customHeight="1" x14ac:dyDescent="0.2">
      <c r="AR76" s="166"/>
      <c r="AS76" s="220"/>
      <c r="AT76" s="220"/>
      <c r="AU76" s="220"/>
      <c r="AV76" s="1005"/>
      <c r="AW76" s="1005"/>
      <c r="AX76" s="1005"/>
      <c r="AY76" s="166"/>
    </row>
    <row r="77" spans="44:51" ht="13" customHeight="1" x14ac:dyDescent="0.2">
      <c r="AR77" s="166"/>
      <c r="AS77" s="220"/>
      <c r="AT77" s="220"/>
      <c r="AU77" s="220"/>
      <c r="AV77" s="1005"/>
      <c r="AW77" s="1005"/>
      <c r="AX77" s="1005"/>
      <c r="AY77" s="166"/>
    </row>
    <row r="78" spans="44:51" ht="13" customHeight="1" x14ac:dyDescent="0.2">
      <c r="AR78" s="166"/>
      <c r="AS78" s="220"/>
      <c r="AT78" s="220"/>
      <c r="AU78" s="220"/>
      <c r="AV78" s="1005"/>
      <c r="AW78" s="1005"/>
      <c r="AX78" s="1005"/>
      <c r="AY78" s="166"/>
    </row>
    <row r="79" spans="44:51" ht="13" customHeight="1" x14ac:dyDescent="0.2">
      <c r="AR79" s="166"/>
      <c r="AS79" s="166"/>
      <c r="AT79" s="166"/>
      <c r="AU79" s="166"/>
      <c r="AV79" s="166"/>
      <c r="AW79" s="166"/>
      <c r="AX79" s="166"/>
      <c r="AY79" s="166"/>
    </row>
  </sheetData>
  <mergeCells count="102">
    <mergeCell ref="AU6:AU17"/>
    <mergeCell ref="AV6:AV17"/>
    <mergeCell ref="AK7:AK18"/>
    <mergeCell ref="AL7:AL18"/>
    <mergeCell ref="AM11:AM18"/>
    <mergeCell ref="AN11:AN18"/>
    <mergeCell ref="AO11:AO18"/>
    <mergeCell ref="P10:P17"/>
    <mergeCell ref="AB16:AB18"/>
    <mergeCell ref="T16:T17"/>
    <mergeCell ref="AS18:AS20"/>
    <mergeCell ref="AB8:AB9"/>
    <mergeCell ref="AS10:AS11"/>
    <mergeCell ref="AD6:AD13"/>
    <mergeCell ref="U6:U13"/>
    <mergeCell ref="V6:V13"/>
    <mergeCell ref="W6:W13"/>
    <mergeCell ref="X16:X23"/>
    <mergeCell ref="Y16:Y23"/>
    <mergeCell ref="AA16:AA23"/>
    <mergeCell ref="Z16:Z23"/>
    <mergeCell ref="AS34:AS36"/>
    <mergeCell ref="AS30:AS32"/>
    <mergeCell ref="AC6:AC13"/>
    <mergeCell ref="U3:AA3"/>
    <mergeCell ref="N3:S3"/>
    <mergeCell ref="AT6:AT17"/>
    <mergeCell ref="AI16:AI18"/>
    <mergeCell ref="AC3:AH3"/>
    <mergeCell ref="AI8:AI9"/>
    <mergeCell ref="AZ8:AZ9"/>
    <mergeCell ref="AE6:AE13"/>
    <mergeCell ref="AH16:AH23"/>
    <mergeCell ref="AF16:AF23"/>
    <mergeCell ref="T36:T37"/>
    <mergeCell ref="T41:T50"/>
    <mergeCell ref="AY20:AY31"/>
    <mergeCell ref="AW20:AW31"/>
    <mergeCell ref="AX20:AX31"/>
    <mergeCell ref="AM21:AM32"/>
    <mergeCell ref="AN21:AN32"/>
    <mergeCell ref="AB28:AB29"/>
    <mergeCell ref="AL21:AL28"/>
    <mergeCell ref="AO21:AO32"/>
    <mergeCell ref="AJ21:AJ28"/>
    <mergeCell ref="AK21:AK28"/>
    <mergeCell ref="AG16:AG23"/>
    <mergeCell ref="AJ7:AJ18"/>
    <mergeCell ref="AI28:AI29"/>
    <mergeCell ref="AI43:AI50"/>
    <mergeCell ref="AS43:AS50"/>
    <mergeCell ref="AB43:AB50"/>
    <mergeCell ref="AI36:AI38"/>
    <mergeCell ref="AS26:AS28"/>
    <mergeCell ref="BF26:BF41"/>
    <mergeCell ref="BG26:BG41"/>
    <mergeCell ref="BA14:BA21"/>
    <mergeCell ref="BB14:BB21"/>
    <mergeCell ref="BD14:BD21"/>
    <mergeCell ref="BE14:BE21"/>
    <mergeCell ref="BF14:BF21"/>
    <mergeCell ref="A1:K1"/>
    <mergeCell ref="M1:CA1"/>
    <mergeCell ref="AT3:AX3"/>
    <mergeCell ref="S20:S27"/>
    <mergeCell ref="N20:N31"/>
    <mergeCell ref="O20:O31"/>
    <mergeCell ref="P20:P31"/>
    <mergeCell ref="Q20:Q27"/>
    <mergeCell ref="R20:R27"/>
    <mergeCell ref="Q6:Q17"/>
    <mergeCell ref="R6:R17"/>
    <mergeCell ref="S6:S17"/>
    <mergeCell ref="N10:N17"/>
    <mergeCell ref="O10:O17"/>
    <mergeCell ref="T8:T9"/>
    <mergeCell ref="AZ20:AZ21"/>
    <mergeCell ref="AJ3:AN3"/>
    <mergeCell ref="BI3:BO3"/>
    <mergeCell ref="BI6:BI21"/>
    <mergeCell ref="BJ6:BJ21"/>
    <mergeCell ref="BI26:BI41"/>
    <mergeCell ref="BJ26:BJ41"/>
    <mergeCell ref="T28:T29"/>
    <mergeCell ref="BI42:BJ42"/>
    <mergeCell ref="BL22:BO22"/>
    <mergeCell ref="BL6:BL21"/>
    <mergeCell ref="BM6:BM21"/>
    <mergeCell ref="BN6:BN21"/>
    <mergeCell ref="BO6:BO21"/>
    <mergeCell ref="BA42:BB42"/>
    <mergeCell ref="BD42:BG42"/>
    <mergeCell ref="AZ27:AZ50"/>
    <mergeCell ref="BA3:BG3"/>
    <mergeCell ref="BH8:BH9"/>
    <mergeCell ref="BH20:BH21"/>
    <mergeCell ref="BH27:BH50"/>
    <mergeCell ref="BG14:BG21"/>
    <mergeCell ref="BA26:BA41"/>
    <mergeCell ref="BB26:BB41"/>
    <mergeCell ref="BD26:BD41"/>
    <mergeCell ref="BE26:BE41"/>
  </mergeCells>
  <phoneticPr fontId="1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8BE-FBB8-644F-A80E-95E063292240}">
  <sheetPr>
    <tabColor theme="4"/>
  </sheetPr>
  <dimension ref="A1:CP94"/>
  <sheetViews>
    <sheetView topLeftCell="M1" zoomScale="62" zoomScaleNormal="62" workbookViewId="0">
      <pane xSplit="1" ySplit="3" topLeftCell="AD4" activePane="bottomRight" state="frozen"/>
      <selection pane="topRight" activeCell="N1" sqref="N1"/>
      <selection pane="bottomLeft" activeCell="M4" sqref="M4"/>
      <selection pane="bottomRight" activeCell="P23" sqref="P23:P34"/>
    </sheetView>
  </sheetViews>
  <sheetFormatPr baseColWidth="10" defaultColWidth="6.5" defaultRowHeight="13" customHeight="1" x14ac:dyDescent="0.15"/>
  <cols>
    <col min="1" max="1" width="0" style="162" hidden="1" customWidth="1"/>
    <col min="2" max="2" width="9.83203125" style="162" hidden="1" customWidth="1"/>
    <col min="3" max="5" width="0" style="162" hidden="1" customWidth="1"/>
    <col min="6" max="6" width="11.83203125" style="162" hidden="1" customWidth="1"/>
    <col min="7" max="11" width="0" style="162" hidden="1" customWidth="1"/>
    <col min="12" max="12" width="0" style="195" hidden="1" customWidth="1"/>
    <col min="13" max="13" width="9.83203125" style="162" bestFit="1" customWidth="1"/>
    <col min="14" max="19" width="13.1640625" style="162" customWidth="1"/>
    <col min="20" max="20" width="8.5" style="162" customWidth="1"/>
    <col min="21" max="23" width="16.6640625" style="162" customWidth="1"/>
    <col min="24" max="25" width="6.5" style="162" customWidth="1"/>
    <col min="26" max="28" width="18.1640625" style="162" customWidth="1"/>
    <col min="29" max="29" width="11" style="162" customWidth="1"/>
    <col min="30" max="36" width="14" style="162" customWidth="1"/>
    <col min="37" max="37" width="0.33203125" style="313" customWidth="1"/>
    <col min="38" max="38" width="15.1640625" style="162" customWidth="1"/>
    <col min="39" max="41" width="14" style="162" customWidth="1"/>
    <col min="42" max="43" width="9.5" style="162" customWidth="1"/>
    <col min="44" max="46" width="14" style="162" customWidth="1"/>
    <col min="47" max="48" width="8.1640625" style="162" customWidth="1"/>
    <col min="49" max="49" width="11" style="162" customWidth="1"/>
    <col min="50" max="55" width="14.5" style="162" customWidth="1"/>
    <col min="56" max="56" width="9.5" style="162" customWidth="1"/>
    <col min="57" max="70" width="14" style="162" customWidth="1"/>
    <col min="71" max="71" width="17.1640625" style="178" customWidth="1"/>
    <col min="72" max="77" width="14" style="162" customWidth="1"/>
    <col min="78" max="78" width="20.1640625" style="162" customWidth="1"/>
    <col min="79" max="85" width="7.1640625" style="162" customWidth="1"/>
    <col min="86" max="86" width="14" style="162" customWidth="1"/>
    <col min="87" max="87" width="17.33203125" style="162" customWidth="1"/>
    <col min="88" max="88" width="9.83203125" style="162" customWidth="1"/>
    <col min="89" max="89" width="11.6640625" style="162" customWidth="1"/>
    <col min="90" max="90" width="17.83203125" style="162" bestFit="1" customWidth="1"/>
    <col min="91" max="91" width="21.6640625" style="162" customWidth="1"/>
    <col min="92" max="16384" width="6.5" style="162"/>
  </cols>
  <sheetData>
    <row r="1" spans="1:94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M1" s="1109" t="s">
        <v>1112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1109"/>
    </row>
    <row r="2" spans="1:94" ht="54" customHeight="1" thickBot="1" x14ac:dyDescent="0.25">
      <c r="A2" s="38" t="s">
        <v>639</v>
      </c>
      <c r="B2" s="38" t="s">
        <v>640</v>
      </c>
      <c r="C2" s="38" t="s">
        <v>641</v>
      </c>
      <c r="D2" s="38" t="s">
        <v>642</v>
      </c>
      <c r="E2" s="38" t="s">
        <v>643</v>
      </c>
      <c r="F2" s="38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276" t="s">
        <v>977</v>
      </c>
      <c r="O2" s="276" t="s">
        <v>876</v>
      </c>
      <c r="P2" s="276">
        <v>204</v>
      </c>
      <c r="Q2" s="276" t="s">
        <v>667</v>
      </c>
      <c r="R2" s="276" t="s">
        <v>668</v>
      </c>
      <c r="S2" s="276">
        <v>207</v>
      </c>
      <c r="T2" s="276"/>
      <c r="U2" s="276">
        <v>102</v>
      </c>
      <c r="V2" s="276">
        <v>104</v>
      </c>
      <c r="W2" s="276" t="s">
        <v>659</v>
      </c>
      <c r="X2" s="270" t="s">
        <v>878</v>
      </c>
      <c r="Y2" s="270" t="s">
        <v>660</v>
      </c>
      <c r="Z2" s="276">
        <v>127</v>
      </c>
      <c r="AA2" s="271" t="s">
        <v>662</v>
      </c>
      <c r="AB2" s="271" t="s">
        <v>874</v>
      </c>
      <c r="AC2" s="207"/>
      <c r="AD2" s="207" t="s">
        <v>667</v>
      </c>
      <c r="AE2" s="207" t="s">
        <v>668</v>
      </c>
      <c r="AF2" s="207">
        <v>207</v>
      </c>
      <c r="AG2" s="978" t="s">
        <v>651</v>
      </c>
      <c r="AH2" s="978" t="s">
        <v>652</v>
      </c>
      <c r="AI2" s="207" t="s">
        <v>1070</v>
      </c>
      <c r="AJ2" s="207" t="s">
        <v>1071</v>
      </c>
      <c r="AK2" s="322"/>
      <c r="AM2" s="276">
        <v>102</v>
      </c>
      <c r="AN2" s="276">
        <v>104</v>
      </c>
      <c r="AO2" s="276">
        <v>127</v>
      </c>
      <c r="AP2" s="276" t="s">
        <v>659</v>
      </c>
      <c r="AQ2" s="270" t="s">
        <v>878</v>
      </c>
      <c r="AR2" s="270" t="s">
        <v>1113</v>
      </c>
      <c r="AS2" s="276" t="s">
        <v>662</v>
      </c>
      <c r="AT2" s="271" t="s">
        <v>663</v>
      </c>
      <c r="AU2" s="271"/>
      <c r="AV2" s="207"/>
      <c r="AW2" s="207"/>
      <c r="AX2" s="886" t="s">
        <v>667</v>
      </c>
      <c r="AY2" s="886" t="s">
        <v>668</v>
      </c>
      <c r="AZ2" s="886">
        <v>207</v>
      </c>
      <c r="BA2" s="886" t="s">
        <v>977</v>
      </c>
      <c r="BB2" s="886" t="s">
        <v>876</v>
      </c>
      <c r="BC2" s="886">
        <v>204</v>
      </c>
      <c r="BD2" s="311"/>
      <c r="BE2" s="276">
        <v>102</v>
      </c>
      <c r="BF2" s="276">
        <v>104</v>
      </c>
      <c r="BG2" s="276">
        <v>127</v>
      </c>
      <c r="BH2" s="276">
        <v>301</v>
      </c>
      <c r="BI2" s="270" t="s">
        <v>659</v>
      </c>
      <c r="BJ2" s="270" t="s">
        <v>662</v>
      </c>
      <c r="BK2" s="276" t="s">
        <v>663</v>
      </c>
      <c r="BL2" s="207"/>
      <c r="BM2" s="207" t="s">
        <v>667</v>
      </c>
      <c r="BN2" s="207" t="s">
        <v>668</v>
      </c>
      <c r="BO2" s="207">
        <v>207</v>
      </c>
      <c r="BP2" s="207">
        <v>102</v>
      </c>
      <c r="BQ2" s="207">
        <v>104</v>
      </c>
      <c r="BR2" s="207" t="s">
        <v>653</v>
      </c>
      <c r="BS2" s="206"/>
      <c r="BT2" s="207" t="s">
        <v>667</v>
      </c>
      <c r="BU2" s="207" t="s">
        <v>668</v>
      </c>
      <c r="BV2" s="207" t="s">
        <v>1114</v>
      </c>
      <c r="BW2" s="207" t="s">
        <v>1068</v>
      </c>
      <c r="BX2" s="207" t="s">
        <v>1069</v>
      </c>
      <c r="BY2" s="207">
        <v>301</v>
      </c>
      <c r="BZ2" s="207"/>
      <c r="CA2" s="207" t="s">
        <v>667</v>
      </c>
      <c r="CB2" s="207" t="s">
        <v>668</v>
      </c>
      <c r="CC2" s="207">
        <v>207</v>
      </c>
      <c r="CD2" s="207" t="s">
        <v>977</v>
      </c>
      <c r="CE2" s="207" t="s">
        <v>876</v>
      </c>
      <c r="CF2" s="207" t="s">
        <v>1070</v>
      </c>
      <c r="CG2" s="207" t="s">
        <v>1071</v>
      </c>
      <c r="CH2" s="274" t="s">
        <v>674</v>
      </c>
      <c r="CI2" s="207"/>
      <c r="CJ2" s="250" t="s">
        <v>1115</v>
      </c>
      <c r="CK2" s="249" t="s">
        <v>1116</v>
      </c>
      <c r="CL2" s="274" t="s">
        <v>674</v>
      </c>
      <c r="CM2" s="207"/>
    </row>
    <row r="3" spans="1:94" s="294" customFormat="1" ht="43.5" customHeight="1" thickBot="1" x14ac:dyDescent="0.3">
      <c r="A3" s="289" t="s">
        <v>675</v>
      </c>
      <c r="B3" s="290">
        <v>1</v>
      </c>
      <c r="C3" s="291" t="s">
        <v>676</v>
      </c>
      <c r="D3" s="292">
        <v>1.5</v>
      </c>
      <c r="E3" s="292">
        <v>9</v>
      </c>
      <c r="F3" s="290">
        <v>50</v>
      </c>
      <c r="G3" s="289">
        <v>6</v>
      </c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M3" s="300"/>
      <c r="N3" s="1205" t="s">
        <v>1117</v>
      </c>
      <c r="O3" s="1205"/>
      <c r="P3" s="1205"/>
      <c r="Q3" s="1205"/>
      <c r="R3" s="1205"/>
      <c r="S3" s="1205"/>
      <c r="T3" s="1204"/>
      <c r="U3" s="1205"/>
      <c r="V3" s="1205"/>
      <c r="W3" s="1205"/>
      <c r="X3" s="1205"/>
      <c r="Y3" s="1205"/>
      <c r="Z3" s="994"/>
      <c r="AA3" s="994"/>
      <c r="AB3" s="994"/>
      <c r="AC3" s="306" t="s">
        <v>1118</v>
      </c>
      <c r="AD3" s="1205" t="s">
        <v>1119</v>
      </c>
      <c r="AE3" s="1204"/>
      <c r="AF3" s="1204"/>
      <c r="AG3" s="1204"/>
      <c r="AH3" s="1204"/>
      <c r="AI3" s="1204"/>
      <c r="AJ3" s="1204"/>
      <c r="AK3" s="324"/>
      <c r="AL3" s="324"/>
      <c r="AM3" s="994"/>
      <c r="AN3" s="994"/>
      <c r="AO3" s="994"/>
      <c r="AP3" s="994" t="s">
        <v>1119</v>
      </c>
      <c r="AQ3" s="994"/>
      <c r="AR3" s="994"/>
      <c r="AS3" s="994"/>
      <c r="AT3" s="994"/>
      <c r="AU3" s="994"/>
      <c r="AV3" s="306" t="s">
        <v>1120</v>
      </c>
      <c r="AW3" s="1205" t="s">
        <v>1121</v>
      </c>
      <c r="AX3" s="1204"/>
      <c r="AY3" s="1204"/>
      <c r="AZ3" s="1204"/>
      <c r="BA3" s="1204"/>
      <c r="BB3" s="1204"/>
      <c r="BC3" s="1204"/>
      <c r="BD3" s="1204" t="s">
        <v>1121</v>
      </c>
      <c r="BE3" s="1204"/>
      <c r="BF3" s="1204"/>
      <c r="BG3" s="1204"/>
      <c r="BH3" s="1204"/>
      <c r="BI3" s="1204"/>
      <c r="BJ3" s="1204"/>
      <c r="BK3" s="1204"/>
      <c r="BL3" s="306" t="s">
        <v>1122</v>
      </c>
      <c r="BM3" s="1205" t="s">
        <v>1123</v>
      </c>
      <c r="BN3" s="1204"/>
      <c r="BO3" s="1204"/>
      <c r="BP3" s="1204"/>
      <c r="BQ3" s="1204"/>
      <c r="BR3" s="724"/>
      <c r="BS3" s="945" t="s">
        <v>1124</v>
      </c>
      <c r="BT3" s="1205" t="s">
        <v>1125</v>
      </c>
      <c r="BU3" s="1204"/>
      <c r="BV3" s="1204"/>
      <c r="BW3" s="1204"/>
      <c r="BX3" s="1204"/>
      <c r="BY3" s="1204"/>
      <c r="BZ3" s="236" t="s">
        <v>1126</v>
      </c>
      <c r="CA3" s="1469" t="s">
        <v>1127</v>
      </c>
      <c r="CB3" s="1204"/>
      <c r="CC3" s="1204"/>
      <c r="CD3" s="1204"/>
      <c r="CE3" s="1204"/>
      <c r="CF3" s="1204"/>
      <c r="CG3" s="1269"/>
      <c r="CH3" s="998"/>
      <c r="CI3" s="946" t="s">
        <v>1128</v>
      </c>
      <c r="CJ3" s="1205" t="s">
        <v>1129</v>
      </c>
      <c r="CK3" s="1269"/>
      <c r="CL3" s="998"/>
      <c r="CM3" s="306" t="s">
        <v>1130</v>
      </c>
      <c r="CN3" s="300"/>
    </row>
    <row r="4" spans="1:94" ht="14.25" customHeight="1" x14ac:dyDescent="0.2">
      <c r="A4" s="200" t="s">
        <v>675</v>
      </c>
      <c r="B4" s="197">
        <v>1</v>
      </c>
      <c r="C4" s="200" t="s">
        <v>695</v>
      </c>
      <c r="D4" s="201"/>
      <c r="E4" s="201"/>
      <c r="F4" s="197">
        <v>50</v>
      </c>
      <c r="G4" s="200"/>
      <c r="H4" s="203" t="s">
        <v>696</v>
      </c>
      <c r="I4" s="202" t="s">
        <v>678</v>
      </c>
      <c r="J4" s="202" t="s">
        <v>697</v>
      </c>
      <c r="K4" s="202" t="s">
        <v>680</v>
      </c>
      <c r="M4" s="163">
        <v>0.3125</v>
      </c>
      <c r="N4" s="504" t="s">
        <v>991</v>
      </c>
      <c r="O4" s="505"/>
      <c r="P4" s="505"/>
      <c r="Q4" s="505"/>
      <c r="R4" s="505"/>
      <c r="S4" s="534"/>
      <c r="T4" s="504"/>
      <c r="U4" s="505"/>
      <c r="V4" s="505"/>
      <c r="W4" s="502" t="s">
        <v>896</v>
      </c>
      <c r="X4" s="502"/>
      <c r="Y4" s="502"/>
      <c r="Z4" s="502"/>
      <c r="AA4" s="502"/>
      <c r="AB4" s="502"/>
      <c r="AC4" s="539"/>
      <c r="AD4" s="183" t="s">
        <v>993</v>
      </c>
      <c r="AE4" s="183"/>
      <c r="AF4" s="183"/>
      <c r="AG4" s="183"/>
      <c r="AH4" s="183"/>
      <c r="AI4" s="183"/>
      <c r="AJ4" s="183"/>
      <c r="AK4" s="315"/>
      <c r="AL4" s="504">
        <v>0.3125</v>
      </c>
      <c r="AM4" s="502" t="s">
        <v>1131</v>
      </c>
      <c r="AN4" s="505"/>
      <c r="AO4" s="502"/>
      <c r="AP4" s="502"/>
      <c r="AQ4" s="502"/>
      <c r="AR4" s="502"/>
      <c r="AS4" s="502"/>
      <c r="AT4" s="502"/>
      <c r="AU4" s="508"/>
      <c r="AV4" s="539"/>
      <c r="AW4" s="505">
        <v>0.3125</v>
      </c>
      <c r="AX4" s="540" t="s">
        <v>705</v>
      </c>
      <c r="AY4" s="541"/>
      <c r="AZ4" s="541"/>
      <c r="BA4" s="541"/>
      <c r="BB4" s="541"/>
      <c r="BC4" s="542"/>
      <c r="BD4" s="268"/>
      <c r="BE4" s="502" t="s">
        <v>1132</v>
      </c>
      <c r="BF4" s="502"/>
      <c r="BG4" s="502"/>
      <c r="BH4" s="502"/>
      <c r="BI4" s="502"/>
      <c r="BJ4" s="502"/>
      <c r="BK4" s="503"/>
      <c r="BL4" s="854"/>
      <c r="BM4" s="920" t="s">
        <v>707</v>
      </c>
      <c r="BN4" s="921"/>
      <c r="BO4" s="507"/>
      <c r="BP4" s="507"/>
      <c r="BQ4" s="507"/>
      <c r="BR4" s="922"/>
      <c r="BS4" s="924"/>
      <c r="BT4" s="268" t="s">
        <v>996</v>
      </c>
      <c r="BU4" s="502"/>
      <c r="BV4" s="507"/>
      <c r="BW4" s="921"/>
      <c r="BX4" s="921"/>
      <c r="BY4" s="508"/>
      <c r="BZ4" s="241"/>
      <c r="CA4" s="506"/>
      <c r="CB4" s="507"/>
      <c r="CC4" s="549"/>
      <c r="CD4" s="549"/>
      <c r="CE4" s="549"/>
      <c r="CF4" s="549"/>
      <c r="CG4" s="549"/>
      <c r="CH4" s="507" t="s">
        <v>997</v>
      </c>
      <c r="CI4" s="550"/>
      <c r="CJ4" s="506"/>
      <c r="CK4" s="551"/>
      <c r="CL4" s="507" t="s">
        <v>997</v>
      </c>
      <c r="CM4" s="550"/>
      <c r="CN4" s="182"/>
    </row>
    <row r="5" spans="1:94" ht="14.25" customHeight="1" x14ac:dyDescent="0.2">
      <c r="A5" s="200" t="s">
        <v>675</v>
      </c>
      <c r="B5" s="197">
        <v>1</v>
      </c>
      <c r="C5" s="200" t="s">
        <v>713</v>
      </c>
      <c r="D5" s="201"/>
      <c r="E5" s="201"/>
      <c r="F5" s="197">
        <v>50</v>
      </c>
      <c r="G5" s="200"/>
      <c r="H5" s="203" t="s">
        <v>714</v>
      </c>
      <c r="I5" s="202" t="s">
        <v>678</v>
      </c>
      <c r="J5" s="202" t="s">
        <v>679</v>
      </c>
      <c r="K5" s="202" t="s">
        <v>680</v>
      </c>
      <c r="M5" s="164">
        <v>0.32291666666666669</v>
      </c>
      <c r="N5" s="164"/>
      <c r="O5" s="163"/>
      <c r="P5" s="163"/>
      <c r="Q5" s="163"/>
      <c r="R5" s="163"/>
      <c r="S5" s="535"/>
      <c r="T5" s="164"/>
      <c r="U5" s="563">
        <v>0.31597222222222221</v>
      </c>
      <c r="V5" s="563">
        <v>0.32291666666666669</v>
      </c>
      <c r="W5" s="563">
        <v>0.3298611111111111</v>
      </c>
      <c r="X5" s="263"/>
      <c r="Y5" s="263"/>
      <c r="Z5" s="275"/>
      <c r="AA5" s="283"/>
      <c r="AB5" s="283">
        <v>0.3263888888888889</v>
      </c>
      <c r="AC5" s="211"/>
      <c r="AD5" s="931"/>
      <c r="AE5" s="931"/>
      <c r="AF5" s="931"/>
      <c r="AG5" s="930"/>
      <c r="AH5" s="930"/>
      <c r="AI5" s="929"/>
      <c r="AJ5" s="930"/>
      <c r="AK5" s="323"/>
      <c r="AL5" s="164">
        <v>0.32291666666666669</v>
      </c>
      <c r="AM5" s="563">
        <v>0.31597222222222221</v>
      </c>
      <c r="AN5" s="563">
        <v>0.32291666666666669</v>
      </c>
      <c r="AO5" s="563">
        <v>0.3298611111111111</v>
      </c>
      <c r="AP5" s="263"/>
      <c r="AQ5" s="263"/>
      <c r="AR5" s="275"/>
      <c r="AS5" s="283"/>
      <c r="AT5" s="283"/>
      <c r="AU5" s="537"/>
      <c r="AV5" s="223"/>
      <c r="AW5" s="164">
        <v>0.32291666666666669</v>
      </c>
      <c r="AX5" s="303"/>
      <c r="AY5" s="317"/>
      <c r="AZ5" s="317"/>
      <c r="BA5" s="317"/>
      <c r="BB5" s="318"/>
      <c r="BC5" s="543"/>
      <c r="BD5" s="546"/>
      <c r="BE5" s="563">
        <v>0.31597222222222221</v>
      </c>
      <c r="BF5" s="563">
        <v>0.32291666666666669</v>
      </c>
      <c r="BG5" s="563">
        <v>0.3298611111111111</v>
      </c>
      <c r="BH5" s="319"/>
      <c r="BI5" s="319"/>
      <c r="BJ5" s="319"/>
      <c r="BK5" s="543"/>
      <c r="BL5" s="211"/>
      <c r="BM5" s="605">
        <v>0.31597222222222221</v>
      </c>
      <c r="BN5" s="563">
        <v>0.32291666666666669</v>
      </c>
      <c r="BO5" s="563">
        <v>0.3298611111111111</v>
      </c>
      <c r="BP5" s="52"/>
      <c r="BQ5" s="52"/>
      <c r="BR5" s="221"/>
      <c r="BS5" s="219"/>
      <c r="BT5" s="219"/>
      <c r="BU5" s="220"/>
      <c r="BV5" s="220"/>
      <c r="BW5" s="563">
        <v>0.31597222222222221</v>
      </c>
      <c r="BX5" s="563">
        <v>0.32291666666666669</v>
      </c>
      <c r="BY5" s="604">
        <v>0.3298611111111111</v>
      </c>
      <c r="BZ5" s="241"/>
      <c r="CA5" s="216"/>
      <c r="CB5" s="217"/>
      <c r="CC5" s="218"/>
      <c r="CD5" s="218"/>
      <c r="CE5" s="218"/>
      <c r="CF5" s="243"/>
      <c r="CG5" s="243"/>
      <c r="CH5" s="167"/>
      <c r="CI5" s="241"/>
      <c r="CJ5" s="187"/>
      <c r="CK5" s="185"/>
      <c r="CL5" s="167"/>
      <c r="CM5" s="241"/>
      <c r="CN5" s="182"/>
    </row>
    <row r="6" spans="1:94" ht="14.25" customHeight="1" x14ac:dyDescent="0.2">
      <c r="A6" s="200" t="s">
        <v>675</v>
      </c>
      <c r="B6" s="197">
        <v>2</v>
      </c>
      <c r="C6" s="200" t="s">
        <v>720</v>
      </c>
      <c r="D6" s="201"/>
      <c r="E6" s="201">
        <v>8.75</v>
      </c>
      <c r="F6" s="197">
        <v>50</v>
      </c>
      <c r="G6" s="200"/>
      <c r="H6" s="203" t="s">
        <v>677</v>
      </c>
      <c r="I6" s="202" t="s">
        <v>678</v>
      </c>
      <c r="J6" s="202" t="s">
        <v>679</v>
      </c>
      <c r="K6" s="202" t="s">
        <v>680</v>
      </c>
      <c r="M6" s="164">
        <v>0.33333333333333331</v>
      </c>
      <c r="N6" s="329"/>
      <c r="O6" s="334"/>
      <c r="P6" s="334"/>
      <c r="Q6" s="334"/>
      <c r="R6" s="334"/>
      <c r="S6" s="364"/>
      <c r="T6" s="351"/>
      <c r="U6" s="1253" t="s">
        <v>765</v>
      </c>
      <c r="V6" s="1229" t="s">
        <v>766</v>
      </c>
      <c r="W6" s="1232" t="s">
        <v>767</v>
      </c>
      <c r="X6" s="372"/>
      <c r="Y6" s="334"/>
      <c r="Z6" s="565">
        <v>0.3298611111111111</v>
      </c>
      <c r="AA6" s="565">
        <v>0.33680555555555558</v>
      </c>
      <c r="AB6" s="565">
        <v>0.34027777777777773</v>
      </c>
      <c r="AC6" s="480"/>
      <c r="AD6" s="365"/>
      <c r="AE6" s="365"/>
      <c r="AF6" s="365"/>
      <c r="AG6" s="348"/>
      <c r="AH6" s="348"/>
      <c r="AI6" s="348"/>
      <c r="AJ6" s="348"/>
      <c r="AK6" s="467"/>
      <c r="AL6" s="369">
        <v>0.33333333333333331</v>
      </c>
      <c r="AM6" s="1253" t="s">
        <v>765</v>
      </c>
      <c r="AN6" s="1229" t="s">
        <v>766</v>
      </c>
      <c r="AO6" s="1232" t="s">
        <v>767</v>
      </c>
      <c r="AP6" s="372"/>
      <c r="AQ6" s="334"/>
      <c r="AR6" s="617">
        <v>0.3298611111111111</v>
      </c>
      <c r="AS6" s="617">
        <v>0.33680555555555558</v>
      </c>
      <c r="AT6" s="617">
        <v>0.34027777777777773</v>
      </c>
      <c r="AU6" s="538"/>
      <c r="AV6" s="459"/>
      <c r="AW6" s="369">
        <v>0.33333333333333331</v>
      </c>
      <c r="AX6" s="348"/>
      <c r="AY6" s="348"/>
      <c r="AZ6" s="375"/>
      <c r="BA6" s="375"/>
      <c r="BB6" s="348"/>
      <c r="BC6" s="386"/>
      <c r="BD6" s="517"/>
      <c r="BE6" s="1253" t="s">
        <v>765</v>
      </c>
      <c r="BF6" s="1229" t="s">
        <v>766</v>
      </c>
      <c r="BG6" s="1232" t="s">
        <v>767</v>
      </c>
      <c r="BH6" s="372"/>
      <c r="BI6" s="617">
        <v>0.3298611111111111</v>
      </c>
      <c r="BJ6" s="617">
        <v>0.33680555555555558</v>
      </c>
      <c r="BK6" s="617">
        <v>0.34027777777777773</v>
      </c>
      <c r="BL6" s="329"/>
      <c r="BM6" s="1465" t="s">
        <v>742</v>
      </c>
      <c r="BN6" s="1459" t="s">
        <v>743</v>
      </c>
      <c r="BO6" s="1462" t="s">
        <v>744</v>
      </c>
      <c r="BP6" s="331"/>
      <c r="BQ6" s="331"/>
      <c r="BR6" s="364"/>
      <c r="BS6" s="329"/>
      <c r="BT6" s="329"/>
      <c r="BU6" s="334"/>
      <c r="BV6" s="334"/>
      <c r="BW6" s="1465" t="s">
        <v>1133</v>
      </c>
      <c r="BX6" s="1459" t="s">
        <v>1134</v>
      </c>
      <c r="BY6" s="1462" t="s">
        <v>1135</v>
      </c>
      <c r="BZ6" s="468"/>
      <c r="CA6" s="469"/>
      <c r="CB6" s="356"/>
      <c r="CC6" s="346"/>
      <c r="CD6" s="334"/>
      <c r="CE6" s="334"/>
      <c r="CF6" s="334"/>
      <c r="CG6" s="346"/>
      <c r="CH6" s="1302" t="s">
        <v>1017</v>
      </c>
      <c r="CI6" s="468"/>
      <c r="CJ6" s="330"/>
      <c r="CK6" s="331"/>
      <c r="CL6" s="1302" t="s">
        <v>1017</v>
      </c>
      <c r="CM6" s="468"/>
      <c r="CN6" s="182"/>
    </row>
    <row r="7" spans="1:94" ht="14.25" customHeight="1" x14ac:dyDescent="0.2">
      <c r="A7" s="200" t="s">
        <v>675</v>
      </c>
      <c r="B7" s="197">
        <v>2</v>
      </c>
      <c r="C7" s="200" t="s">
        <v>760</v>
      </c>
      <c r="D7" s="201">
        <v>1.5</v>
      </c>
      <c r="E7" s="201"/>
      <c r="F7" s="197">
        <v>50</v>
      </c>
      <c r="G7" s="200">
        <v>6</v>
      </c>
      <c r="H7" s="202" t="s">
        <v>761</v>
      </c>
      <c r="I7" s="202" t="s">
        <v>678</v>
      </c>
      <c r="J7" s="202" t="s">
        <v>679</v>
      </c>
      <c r="K7" s="202" t="s">
        <v>680</v>
      </c>
      <c r="M7" s="164">
        <v>0.34375</v>
      </c>
      <c r="N7" s="169"/>
      <c r="O7" s="167"/>
      <c r="P7" s="167"/>
      <c r="Q7" s="167"/>
      <c r="R7" s="167"/>
      <c r="S7" s="168"/>
      <c r="T7" s="351"/>
      <c r="U7" s="1254"/>
      <c r="V7" s="1230"/>
      <c r="W7" s="1233"/>
      <c r="X7" s="372"/>
      <c r="Y7" s="334"/>
      <c r="Z7" s="1444" t="s">
        <v>1136</v>
      </c>
      <c r="AA7" s="1447" t="s">
        <v>1137</v>
      </c>
      <c r="AB7" s="1447" t="s">
        <v>1138</v>
      </c>
      <c r="AC7" s="480"/>
      <c r="AD7" s="605">
        <v>0.33680555555555558</v>
      </c>
      <c r="AE7" s="563">
        <v>0.34375</v>
      </c>
      <c r="AF7" s="563">
        <v>0.35069444444444442</v>
      </c>
      <c r="AK7" s="467"/>
      <c r="AL7" s="369">
        <v>0.34375</v>
      </c>
      <c r="AM7" s="1254"/>
      <c r="AN7" s="1230"/>
      <c r="AO7" s="1233"/>
      <c r="AP7" s="372"/>
      <c r="AQ7" s="334"/>
      <c r="AR7" s="1116" t="s">
        <v>1139</v>
      </c>
      <c r="AS7" s="1444" t="s">
        <v>1140</v>
      </c>
      <c r="AT7" s="1433" t="s">
        <v>1141</v>
      </c>
      <c r="AU7" s="394"/>
      <c r="AV7" s="459"/>
      <c r="AW7" s="369">
        <v>0.34375</v>
      </c>
      <c r="AX7" s="348"/>
      <c r="AY7" s="348"/>
      <c r="AZ7" s="375"/>
      <c r="BD7" s="517"/>
      <c r="BE7" s="1254"/>
      <c r="BF7" s="1230"/>
      <c r="BG7" s="1233"/>
      <c r="BH7" s="372"/>
      <c r="BI7" s="1444" t="s">
        <v>1142</v>
      </c>
      <c r="BJ7" s="1447" t="s">
        <v>1143</v>
      </c>
      <c r="BK7" s="1433" t="s">
        <v>1141</v>
      </c>
      <c r="BL7" s="334"/>
      <c r="BM7" s="1466"/>
      <c r="BN7" s="1460"/>
      <c r="BO7" s="1463"/>
      <c r="BP7" s="331"/>
      <c r="BQ7" s="331"/>
      <c r="BR7" s="364"/>
      <c r="BS7" s="329"/>
      <c r="BT7" s="169"/>
      <c r="BU7" s="167"/>
      <c r="BV7" s="167"/>
      <c r="BW7" s="1466"/>
      <c r="BX7" s="1460"/>
      <c r="BY7" s="1463"/>
      <c r="BZ7" s="910"/>
      <c r="CA7" s="469"/>
      <c r="CB7" s="356"/>
      <c r="CC7" s="346"/>
      <c r="CD7" s="334"/>
      <c r="CE7" s="334"/>
      <c r="CF7" s="334"/>
      <c r="CG7" s="346"/>
      <c r="CH7" s="1303"/>
      <c r="CI7" s="468"/>
      <c r="CJ7" s="330"/>
      <c r="CK7" s="331"/>
      <c r="CL7" s="1303"/>
      <c r="CM7" s="468"/>
      <c r="CN7" s="182"/>
      <c r="CP7" s="288"/>
    </row>
    <row r="8" spans="1:94" ht="14.25" customHeight="1" x14ac:dyDescent="0.2">
      <c r="A8" s="200" t="s">
        <v>675</v>
      </c>
      <c r="B8" s="197">
        <v>2</v>
      </c>
      <c r="C8" s="200" t="s">
        <v>768</v>
      </c>
      <c r="D8" s="201"/>
      <c r="E8" s="201"/>
      <c r="F8" s="197">
        <v>50</v>
      </c>
      <c r="G8" s="200"/>
      <c r="H8" s="203" t="s">
        <v>677</v>
      </c>
      <c r="I8" s="202" t="s">
        <v>678</v>
      </c>
      <c r="J8" s="202" t="s">
        <v>679</v>
      </c>
      <c r="K8" s="202" t="s">
        <v>680</v>
      </c>
      <c r="M8" s="164">
        <v>0.35416666666666669</v>
      </c>
      <c r="N8" s="219"/>
      <c r="O8" s="52"/>
      <c r="P8" s="52"/>
      <c r="Q8" s="563">
        <v>0.34375</v>
      </c>
      <c r="R8" s="563">
        <v>0.35069444444444442</v>
      </c>
      <c r="S8" s="916">
        <v>0.3576388888888889</v>
      </c>
      <c r="T8" s="351"/>
      <c r="U8" s="1254"/>
      <c r="V8" s="1230"/>
      <c r="W8" s="1233"/>
      <c r="X8" s="372"/>
      <c r="Y8" s="334"/>
      <c r="Z8" s="1445"/>
      <c r="AA8" s="1138"/>
      <c r="AB8" s="1138"/>
      <c r="AC8" s="480"/>
      <c r="AD8" s="1220" t="s">
        <v>924</v>
      </c>
      <c r="AE8" s="1220" t="s">
        <v>925</v>
      </c>
      <c r="AF8" s="1220" t="s">
        <v>926</v>
      </c>
      <c r="AG8" s="340">
        <v>0.34722222222222227</v>
      </c>
      <c r="AH8" s="380">
        <v>0.35069444444444442</v>
      </c>
      <c r="AI8" s="889">
        <v>0.35416666666666669</v>
      </c>
      <c r="AJ8" s="719">
        <v>0.3576388888888889</v>
      </c>
      <c r="AK8" s="467"/>
      <c r="AL8" s="369">
        <v>0.35416666666666669</v>
      </c>
      <c r="AM8" s="1254"/>
      <c r="AN8" s="1230"/>
      <c r="AO8" s="1233"/>
      <c r="AP8" s="372"/>
      <c r="AQ8" s="334"/>
      <c r="AR8" s="1117"/>
      <c r="AS8" s="1445"/>
      <c r="AT8" s="1434"/>
      <c r="AU8" s="394"/>
      <c r="AV8" s="459"/>
      <c r="AW8" s="369">
        <v>0.35416666666666669</v>
      </c>
      <c r="AX8" s="350"/>
      <c r="AY8" s="350"/>
      <c r="AZ8" s="350"/>
      <c r="BA8" s="563">
        <v>0.34375</v>
      </c>
      <c r="BB8" s="563">
        <v>0.35069444444444442</v>
      </c>
      <c r="BC8" s="565">
        <v>0.3576388888888889</v>
      </c>
      <c r="BD8" s="517"/>
      <c r="BE8" s="1254"/>
      <c r="BF8" s="1230"/>
      <c r="BG8" s="1233"/>
      <c r="BH8" s="372"/>
      <c r="BI8" s="1445"/>
      <c r="BJ8" s="1138"/>
      <c r="BK8" s="1434"/>
      <c r="BL8" s="334"/>
      <c r="BM8" s="1466"/>
      <c r="BN8" s="1460"/>
      <c r="BO8" s="1463"/>
      <c r="BP8" s="167"/>
      <c r="BQ8" s="167"/>
      <c r="BR8" s="168"/>
      <c r="BS8" s="169"/>
      <c r="BT8" s="169"/>
      <c r="BU8" s="167"/>
      <c r="BV8" s="167"/>
      <c r="BW8" s="1466"/>
      <c r="BX8" s="1460"/>
      <c r="BY8" s="1463"/>
      <c r="BZ8" s="910"/>
      <c r="CA8" s="469"/>
      <c r="CB8" s="356"/>
      <c r="CC8" s="346"/>
      <c r="CD8" s="334"/>
      <c r="CE8" s="334"/>
      <c r="CF8" s="334"/>
      <c r="CG8" s="346"/>
      <c r="CH8" s="1303"/>
      <c r="CI8" s="468"/>
      <c r="CJ8" s="330"/>
      <c r="CK8" s="331"/>
      <c r="CL8" s="1303"/>
      <c r="CM8" s="468"/>
      <c r="CN8" s="182"/>
      <c r="CP8" s="288"/>
    </row>
    <row r="9" spans="1:94" ht="14.25" customHeight="1" x14ac:dyDescent="0.2">
      <c r="A9" s="200" t="s">
        <v>675</v>
      </c>
      <c r="B9" s="200">
        <v>2</v>
      </c>
      <c r="C9" s="200" t="s">
        <v>770</v>
      </c>
      <c r="D9" s="200"/>
      <c r="E9" s="200"/>
      <c r="F9" s="200">
        <v>50</v>
      </c>
      <c r="G9" s="200"/>
      <c r="H9" s="204" t="s">
        <v>696</v>
      </c>
      <c r="I9" s="202" t="s">
        <v>678</v>
      </c>
      <c r="J9" s="202" t="s">
        <v>697</v>
      </c>
      <c r="K9" s="202" t="s">
        <v>680</v>
      </c>
      <c r="M9" s="164">
        <v>0.36458333333333331</v>
      </c>
      <c r="N9" s="219"/>
      <c r="O9" s="52"/>
      <c r="P9" s="52"/>
      <c r="Q9" s="1470" t="s">
        <v>901</v>
      </c>
      <c r="R9" s="1470" t="s">
        <v>902</v>
      </c>
      <c r="S9" s="1471" t="s">
        <v>903</v>
      </c>
      <c r="T9" s="351"/>
      <c r="U9" s="1254"/>
      <c r="V9" s="1230"/>
      <c r="W9" s="1233"/>
      <c r="X9" s="372"/>
      <c r="Y9" s="334"/>
      <c r="Z9" s="1445"/>
      <c r="AA9" s="1138"/>
      <c r="AB9" s="1138"/>
      <c r="AC9" s="480"/>
      <c r="AD9" s="1221"/>
      <c r="AE9" s="1221"/>
      <c r="AF9" s="1221"/>
      <c r="AG9" s="1116" t="s">
        <v>928</v>
      </c>
      <c r="AH9" s="1116" t="s">
        <v>929</v>
      </c>
      <c r="AI9" s="1116" t="s">
        <v>930</v>
      </c>
      <c r="AJ9" s="1116" t="s">
        <v>931</v>
      </c>
      <c r="AK9" s="467"/>
      <c r="AL9" s="369">
        <v>0.36458333333333331</v>
      </c>
      <c r="AM9" s="1254"/>
      <c r="AN9" s="1230"/>
      <c r="AO9" s="1233"/>
      <c r="AP9" s="372"/>
      <c r="AQ9" s="334"/>
      <c r="AR9" s="1117"/>
      <c r="AS9" s="1445"/>
      <c r="AT9" s="1434"/>
      <c r="AU9" s="394"/>
      <c r="AV9" s="459"/>
      <c r="AW9" s="369">
        <v>0.36458333333333331</v>
      </c>
      <c r="AX9" s="563">
        <v>0.35416666666666669</v>
      </c>
      <c r="AY9" s="563">
        <v>0.3611111111111111</v>
      </c>
      <c r="AZ9" s="563">
        <v>0.36805555555555558</v>
      </c>
      <c r="BA9" s="1276" t="s">
        <v>1108</v>
      </c>
      <c r="BB9" s="1279" t="s">
        <v>1109</v>
      </c>
      <c r="BC9" s="1282" t="s">
        <v>1110</v>
      </c>
      <c r="BD9" s="989"/>
      <c r="BE9" s="1254"/>
      <c r="BF9" s="1230"/>
      <c r="BG9" s="1233"/>
      <c r="BH9" s="372"/>
      <c r="BI9" s="1445"/>
      <c r="BJ9" s="1138"/>
      <c r="BK9" s="1434"/>
      <c r="BL9" s="334"/>
      <c r="BM9" s="1466"/>
      <c r="BN9" s="1460"/>
      <c r="BO9" s="1463"/>
      <c r="BP9" s="167"/>
      <c r="BQ9" s="167"/>
      <c r="BR9" s="168"/>
      <c r="BS9" s="169"/>
      <c r="BT9" s="169"/>
      <c r="BU9" s="167"/>
      <c r="BV9" s="167"/>
      <c r="BW9" s="1466"/>
      <c r="BX9" s="1460"/>
      <c r="BY9" s="1463"/>
      <c r="BZ9" s="910"/>
      <c r="CA9" s="469"/>
      <c r="CB9" s="356"/>
      <c r="CC9" s="346"/>
      <c r="CD9" s="334"/>
      <c r="CE9" s="334"/>
      <c r="CF9" s="334"/>
      <c r="CG9" s="346"/>
      <c r="CH9" s="1303"/>
      <c r="CI9" s="468"/>
      <c r="CJ9" s="330"/>
      <c r="CK9" s="331"/>
      <c r="CL9" s="1303"/>
      <c r="CM9" s="468"/>
      <c r="CN9" s="182"/>
      <c r="CP9" s="288"/>
    </row>
    <row r="10" spans="1:94" ht="14.25" customHeight="1" x14ac:dyDescent="0.2">
      <c r="A10" s="200" t="s">
        <v>675</v>
      </c>
      <c r="B10" s="197">
        <v>3</v>
      </c>
      <c r="C10" s="200" t="s">
        <v>771</v>
      </c>
      <c r="D10" s="201"/>
      <c r="E10" s="201">
        <v>9</v>
      </c>
      <c r="F10" s="197">
        <v>56</v>
      </c>
      <c r="G10" s="200"/>
      <c r="H10" s="202" t="s">
        <v>772</v>
      </c>
      <c r="I10" s="202" t="s">
        <v>773</v>
      </c>
      <c r="J10" s="202" t="s">
        <v>679</v>
      </c>
      <c r="K10" s="202" t="s">
        <v>774</v>
      </c>
      <c r="M10" s="164">
        <v>0.375</v>
      </c>
      <c r="N10" s="219"/>
      <c r="O10" s="52"/>
      <c r="P10" s="52"/>
      <c r="Q10" s="1470"/>
      <c r="R10" s="1470"/>
      <c r="S10" s="1471"/>
      <c r="T10" s="351"/>
      <c r="U10" s="1254"/>
      <c r="V10" s="1230"/>
      <c r="W10" s="1233"/>
      <c r="X10" s="372"/>
      <c r="Y10" s="334"/>
      <c r="Z10" s="1445"/>
      <c r="AA10" s="1138"/>
      <c r="AB10" s="1138"/>
      <c r="AC10" s="480"/>
      <c r="AD10" s="1221"/>
      <c r="AE10" s="1221"/>
      <c r="AF10" s="1221"/>
      <c r="AG10" s="1117"/>
      <c r="AH10" s="1117"/>
      <c r="AI10" s="1117"/>
      <c r="AJ10" s="1117"/>
      <c r="AK10" s="467"/>
      <c r="AL10" s="369">
        <v>0.375</v>
      </c>
      <c r="AM10" s="1254"/>
      <c r="AN10" s="1230"/>
      <c r="AO10" s="1233"/>
      <c r="AP10" s="372"/>
      <c r="AQ10" s="334"/>
      <c r="AR10" s="1117"/>
      <c r="AS10" s="1445"/>
      <c r="AT10" s="1434"/>
      <c r="AU10" s="394"/>
      <c r="AV10" s="459"/>
      <c r="AW10" s="369">
        <v>0.375</v>
      </c>
      <c r="AX10" s="1262" t="s">
        <v>841</v>
      </c>
      <c r="AY10" s="1223" t="s">
        <v>842</v>
      </c>
      <c r="AZ10" s="1226" t="s">
        <v>843</v>
      </c>
      <c r="BA10" s="1277"/>
      <c r="BB10" s="1280"/>
      <c r="BC10" s="1283"/>
      <c r="BD10" s="989"/>
      <c r="BE10" s="1254"/>
      <c r="BF10" s="1230"/>
      <c r="BG10" s="1233"/>
      <c r="BH10" s="372"/>
      <c r="BI10" s="1445"/>
      <c r="BJ10" s="1138"/>
      <c r="BK10" s="1434"/>
      <c r="BL10" s="334"/>
      <c r="BM10" s="1466"/>
      <c r="BN10" s="1460"/>
      <c r="BO10" s="1463"/>
      <c r="BP10" s="167"/>
      <c r="BQ10" s="167"/>
      <c r="BR10" s="168"/>
      <c r="BS10" s="169"/>
      <c r="BT10" s="169"/>
      <c r="BU10" s="167"/>
      <c r="BV10" s="167"/>
      <c r="BW10" s="1466"/>
      <c r="BX10" s="1460"/>
      <c r="BY10" s="1463"/>
      <c r="BZ10" s="910"/>
      <c r="CA10" s="469"/>
      <c r="CB10" s="356"/>
      <c r="CC10" s="346"/>
      <c r="CD10" s="334"/>
      <c r="CE10" s="334"/>
      <c r="CF10" s="334"/>
      <c r="CG10" s="346"/>
      <c r="CH10" s="1303"/>
      <c r="CI10" s="468"/>
      <c r="CJ10" s="330"/>
      <c r="CK10" s="331"/>
      <c r="CL10" s="1303"/>
      <c r="CM10" s="468"/>
      <c r="CN10" s="182"/>
      <c r="CP10" s="288"/>
    </row>
    <row r="11" spans="1:94" ht="14.25" customHeight="1" x14ac:dyDescent="0.2">
      <c r="A11" s="200" t="s">
        <v>675</v>
      </c>
      <c r="B11" s="197">
        <v>3</v>
      </c>
      <c r="C11" s="200" t="s">
        <v>781</v>
      </c>
      <c r="D11" s="201"/>
      <c r="E11" s="201"/>
      <c r="F11" s="197">
        <v>56</v>
      </c>
      <c r="G11" s="200"/>
      <c r="H11" s="202" t="s">
        <v>761</v>
      </c>
      <c r="I11" s="202" t="s">
        <v>678</v>
      </c>
      <c r="J11" s="202" t="s">
        <v>679</v>
      </c>
      <c r="K11" s="202" t="s">
        <v>680</v>
      </c>
      <c r="M11" s="164">
        <v>0.38541666666666669</v>
      </c>
      <c r="N11" s="219"/>
      <c r="O11" s="52"/>
      <c r="P11" s="52"/>
      <c r="Q11" s="1470"/>
      <c r="R11" s="1470"/>
      <c r="S11" s="1471"/>
      <c r="T11" s="351"/>
      <c r="U11" s="1255"/>
      <c r="V11" s="1231"/>
      <c r="W11" s="1234"/>
      <c r="X11" s="372"/>
      <c r="Y11" s="334"/>
      <c r="Z11" s="1446"/>
      <c r="AA11" s="1448"/>
      <c r="AB11" s="1448"/>
      <c r="AC11" s="480"/>
      <c r="AD11" s="1221"/>
      <c r="AE11" s="1221"/>
      <c r="AF11" s="1221"/>
      <c r="AG11" s="1117"/>
      <c r="AH11" s="1117"/>
      <c r="AI11" s="1117"/>
      <c r="AJ11" s="1117"/>
      <c r="AK11" s="467"/>
      <c r="AL11" s="369">
        <v>0.38541666666666669</v>
      </c>
      <c r="AM11" s="1255"/>
      <c r="AN11" s="1231"/>
      <c r="AO11" s="1234"/>
      <c r="AP11" s="372"/>
      <c r="AQ11" s="334"/>
      <c r="AR11" s="1118"/>
      <c r="AS11" s="1446"/>
      <c r="AT11" s="1435"/>
      <c r="AU11" s="394"/>
      <c r="AV11" s="459"/>
      <c r="AW11" s="369">
        <v>0.38541666666666669</v>
      </c>
      <c r="AX11" s="1263"/>
      <c r="AY11" s="1224"/>
      <c r="AZ11" s="1227"/>
      <c r="BA11" s="1277"/>
      <c r="BB11" s="1280"/>
      <c r="BC11" s="1283"/>
      <c r="BD11" s="354"/>
      <c r="BE11" s="1255"/>
      <c r="BF11" s="1231"/>
      <c r="BG11" s="1234"/>
      <c r="BH11" s="372"/>
      <c r="BI11" s="1446"/>
      <c r="BJ11" s="1448"/>
      <c r="BK11" s="1435"/>
      <c r="BL11" s="334"/>
      <c r="BM11" s="1466"/>
      <c r="BN11" s="1460"/>
      <c r="BO11" s="1463"/>
      <c r="BP11" s="167"/>
      <c r="BQ11" s="167"/>
      <c r="BR11" s="168"/>
      <c r="BS11" s="169"/>
      <c r="BT11" s="169"/>
      <c r="BU11" s="167"/>
      <c r="BV11" s="167"/>
      <c r="BW11" s="1466"/>
      <c r="BX11" s="1460"/>
      <c r="BY11" s="1463"/>
      <c r="BZ11" s="910"/>
      <c r="CA11" s="469"/>
      <c r="CB11" s="356"/>
      <c r="CC11" s="346"/>
      <c r="CD11" s="334"/>
      <c r="CE11" s="334"/>
      <c r="CF11" s="334"/>
      <c r="CG11" s="346"/>
      <c r="CH11" s="1303"/>
      <c r="CI11" s="468"/>
      <c r="CJ11" s="330"/>
      <c r="CK11" s="331"/>
      <c r="CL11" s="1303"/>
      <c r="CM11" s="468"/>
      <c r="CN11" s="182"/>
      <c r="CP11" s="288"/>
    </row>
    <row r="12" spans="1:94" ht="14.25" customHeight="1" x14ac:dyDescent="0.2">
      <c r="A12" s="200" t="s">
        <v>675</v>
      </c>
      <c r="B12" s="197">
        <v>3</v>
      </c>
      <c r="C12" s="200" t="s">
        <v>782</v>
      </c>
      <c r="D12" s="201"/>
      <c r="E12" s="201">
        <v>9</v>
      </c>
      <c r="F12" s="197">
        <v>56</v>
      </c>
      <c r="G12" s="200"/>
      <c r="H12" s="202" t="s">
        <v>783</v>
      </c>
      <c r="I12" s="202" t="s">
        <v>678</v>
      </c>
      <c r="J12" s="202" t="s">
        <v>679</v>
      </c>
      <c r="K12" s="202" t="s">
        <v>680</v>
      </c>
      <c r="M12" s="164">
        <v>0.39583333333333331</v>
      </c>
      <c r="N12" s="566">
        <v>0.3888888888888889</v>
      </c>
      <c r="O12" s="917">
        <v>0.39583333333333331</v>
      </c>
      <c r="P12" s="917">
        <v>0.40277777777777773</v>
      </c>
      <c r="Q12" s="1470"/>
      <c r="R12" s="1470"/>
      <c r="S12" s="1471"/>
      <c r="T12" s="351"/>
      <c r="U12" s="348"/>
      <c r="V12" s="348"/>
      <c r="W12" s="353"/>
      <c r="X12" s="372"/>
      <c r="Y12" s="334"/>
      <c r="Z12" s="372"/>
      <c r="AA12" s="334"/>
      <c r="AB12" s="334"/>
      <c r="AC12" s="480"/>
      <c r="AD12" s="1221"/>
      <c r="AE12" s="1221"/>
      <c r="AF12" s="1221"/>
      <c r="AG12" s="1117"/>
      <c r="AH12" s="1117"/>
      <c r="AI12" s="1117"/>
      <c r="AJ12" s="1117"/>
      <c r="AK12" s="467"/>
      <c r="AL12" s="369">
        <v>0.39583333333333331</v>
      </c>
      <c r="AM12" s="348"/>
      <c r="AN12" s="348"/>
      <c r="AO12" s="348"/>
      <c r="AP12" s="372"/>
      <c r="AQ12" s="334"/>
      <c r="AR12" s="372"/>
      <c r="AS12" s="334"/>
      <c r="AT12" s="334"/>
      <c r="AU12" s="394"/>
      <c r="AV12" s="459"/>
      <c r="AW12" s="369">
        <v>0.39583333333333331</v>
      </c>
      <c r="AX12" s="1263"/>
      <c r="AY12" s="1224"/>
      <c r="AZ12" s="1227"/>
      <c r="BA12" s="1277"/>
      <c r="BB12" s="1280"/>
      <c r="BC12" s="1283"/>
      <c r="BD12" s="354"/>
      <c r="BE12" s="353"/>
      <c r="BF12" s="353"/>
      <c r="BG12" s="353"/>
      <c r="BH12" s="372"/>
      <c r="BI12" s="372"/>
      <c r="BJ12" s="334"/>
      <c r="BK12" s="364"/>
      <c r="BL12" s="329"/>
      <c r="BM12" s="1466"/>
      <c r="BN12" s="1460"/>
      <c r="BO12" s="1463"/>
      <c r="BP12" s="167"/>
      <c r="BQ12" s="167"/>
      <c r="BR12" s="168"/>
      <c r="BS12" s="169"/>
      <c r="BT12" s="605"/>
      <c r="BU12" s="563"/>
      <c r="BV12" s="617"/>
      <c r="BW12" s="1466"/>
      <c r="BX12" s="1460"/>
      <c r="BY12" s="1463"/>
      <c r="BZ12" s="910"/>
      <c r="CA12" s="469"/>
      <c r="CB12" s="356"/>
      <c r="CC12" s="346"/>
      <c r="CD12" s="334"/>
      <c r="CE12" s="334"/>
      <c r="CF12" s="334"/>
      <c r="CG12" s="346"/>
      <c r="CH12" s="1303"/>
      <c r="CI12" s="468"/>
      <c r="CJ12" s="330"/>
      <c r="CK12" s="331"/>
      <c r="CL12" s="1303"/>
      <c r="CM12" s="468"/>
      <c r="CN12" s="182"/>
      <c r="CP12" s="288"/>
    </row>
    <row r="13" spans="1:94" ht="14.25" customHeight="1" x14ac:dyDescent="0.2">
      <c r="A13" s="200" t="s">
        <v>675</v>
      </c>
      <c r="B13" s="200">
        <v>3</v>
      </c>
      <c r="C13" s="200" t="s">
        <v>784</v>
      </c>
      <c r="D13" s="200"/>
      <c r="E13" s="200"/>
      <c r="F13" s="200">
        <v>56</v>
      </c>
      <c r="G13" s="200"/>
      <c r="H13" s="200" t="s">
        <v>761</v>
      </c>
      <c r="I13" s="202" t="s">
        <v>678</v>
      </c>
      <c r="J13" s="202" t="s">
        <v>679</v>
      </c>
      <c r="K13" s="202" t="s">
        <v>680</v>
      </c>
      <c r="M13" s="164">
        <v>0.40625</v>
      </c>
      <c r="N13" s="1472" t="s">
        <v>932</v>
      </c>
      <c r="O13" s="1473" t="s">
        <v>933</v>
      </c>
      <c r="P13" s="1473" t="s">
        <v>934</v>
      </c>
      <c r="Q13" s="1470"/>
      <c r="R13" s="1470"/>
      <c r="S13" s="1471"/>
      <c r="T13" s="351"/>
      <c r="U13" s="348"/>
      <c r="V13" s="348"/>
      <c r="W13" s="353"/>
      <c r="X13" s="334"/>
      <c r="Y13" s="334"/>
      <c r="Z13" s="372"/>
      <c r="AA13" s="334"/>
      <c r="AB13" s="353"/>
      <c r="AC13" s="480"/>
      <c r="AD13" s="1221"/>
      <c r="AE13" s="1221"/>
      <c r="AF13" s="1221"/>
      <c r="AG13" s="1117"/>
      <c r="AH13" s="1117"/>
      <c r="AI13" s="1117"/>
      <c r="AJ13" s="1117"/>
      <c r="AK13" s="467"/>
      <c r="AL13" s="369">
        <v>0.40625</v>
      </c>
      <c r="AM13" s="348"/>
      <c r="AN13" s="348"/>
      <c r="AO13" s="348"/>
      <c r="AP13" s="334"/>
      <c r="AQ13" s="334"/>
      <c r="AR13" s="372"/>
      <c r="AS13" s="334"/>
      <c r="AT13" s="353"/>
      <c r="AU13" s="394"/>
      <c r="AV13" s="459"/>
      <c r="AW13" s="369">
        <v>0.40625</v>
      </c>
      <c r="AX13" s="1263"/>
      <c r="AY13" s="1224"/>
      <c r="AZ13" s="1227"/>
      <c r="BA13" s="1277"/>
      <c r="BB13" s="1280"/>
      <c r="BC13" s="1283"/>
      <c r="BD13" s="354"/>
      <c r="BE13" s="353"/>
      <c r="BF13" s="353"/>
      <c r="BG13" s="353"/>
      <c r="BH13" s="334"/>
      <c r="BI13" s="372"/>
      <c r="BJ13" s="334"/>
      <c r="BK13" s="413"/>
      <c r="BL13" s="329"/>
      <c r="BM13" s="1466"/>
      <c r="BN13" s="1460"/>
      <c r="BO13" s="1463"/>
      <c r="BP13" s="167"/>
      <c r="BQ13" s="167"/>
      <c r="BR13" s="168"/>
      <c r="BS13" s="169"/>
      <c r="BT13" s="605">
        <v>0.39583333333333331</v>
      </c>
      <c r="BU13" s="563">
        <v>0.40277777777777773</v>
      </c>
      <c r="BV13" s="617">
        <v>0.40972222222222227</v>
      </c>
      <c r="BW13" s="1466"/>
      <c r="BX13" s="1460"/>
      <c r="BY13" s="1463"/>
      <c r="BZ13" s="910"/>
      <c r="CA13" s="469"/>
      <c r="CB13" s="356"/>
      <c r="CC13" s="346"/>
      <c r="CD13" s="334"/>
      <c r="CE13" s="334"/>
      <c r="CF13" s="334"/>
      <c r="CG13" s="346"/>
      <c r="CH13" s="1303"/>
      <c r="CI13" s="468"/>
      <c r="CJ13" s="330"/>
      <c r="CK13" s="331"/>
      <c r="CL13" s="1303"/>
      <c r="CM13" s="468"/>
      <c r="CN13" s="182"/>
      <c r="CP13" s="288"/>
    </row>
    <row r="14" spans="1:94" ht="14.25" customHeight="1" x14ac:dyDescent="0.2">
      <c r="A14" s="200" t="s">
        <v>675</v>
      </c>
      <c r="B14" s="197">
        <v>4</v>
      </c>
      <c r="C14" s="200" t="s">
        <v>787</v>
      </c>
      <c r="D14" s="201"/>
      <c r="E14" s="201">
        <v>11</v>
      </c>
      <c r="F14" s="197">
        <v>45</v>
      </c>
      <c r="G14" s="200"/>
      <c r="H14" s="202" t="s">
        <v>772</v>
      </c>
      <c r="I14" s="202" t="s">
        <v>773</v>
      </c>
      <c r="J14" s="202" t="s">
        <v>679</v>
      </c>
      <c r="K14" s="202" t="s">
        <v>774</v>
      </c>
      <c r="M14" s="164">
        <v>0.41666666666666669</v>
      </c>
      <c r="N14" s="1472"/>
      <c r="O14" s="1473"/>
      <c r="P14" s="1473"/>
      <c r="Q14" s="1470"/>
      <c r="R14" s="1470"/>
      <c r="S14" s="1471"/>
      <c r="T14" s="351"/>
      <c r="U14" s="1444" t="s">
        <v>1144</v>
      </c>
      <c r="V14" s="1447" t="s">
        <v>1145</v>
      </c>
      <c r="W14" s="1433" t="s">
        <v>1146</v>
      </c>
      <c r="X14" s="334"/>
      <c r="Y14" s="334"/>
      <c r="Z14" s="1253" t="s">
        <v>765</v>
      </c>
      <c r="AA14" s="1232" t="s">
        <v>766</v>
      </c>
      <c r="AB14" s="1230" t="s">
        <v>767</v>
      </c>
      <c r="AC14" s="480"/>
      <c r="AD14" s="1221"/>
      <c r="AE14" s="1221"/>
      <c r="AF14" s="1221"/>
      <c r="AG14" s="1117"/>
      <c r="AH14" s="1117"/>
      <c r="AI14" s="1117"/>
      <c r="AJ14" s="1117"/>
      <c r="AK14" s="467"/>
      <c r="AL14" s="369">
        <v>0.41666666666666669</v>
      </c>
      <c r="AM14" s="1444" t="s">
        <v>1147</v>
      </c>
      <c r="AN14" s="1447" t="s">
        <v>1148</v>
      </c>
      <c r="AO14" s="1433" t="s">
        <v>1149</v>
      </c>
      <c r="AP14" s="334"/>
      <c r="AQ14" s="334"/>
      <c r="AR14" s="1253" t="s">
        <v>804</v>
      </c>
      <c r="AS14" s="1229" t="s">
        <v>805</v>
      </c>
      <c r="AT14" s="1232" t="s">
        <v>806</v>
      </c>
      <c r="AU14" s="394"/>
      <c r="AV14" s="459"/>
      <c r="AW14" s="369">
        <v>0.41666666666666669</v>
      </c>
      <c r="AX14" s="1263"/>
      <c r="AY14" s="1224"/>
      <c r="AZ14" s="1227"/>
      <c r="BA14" s="1277"/>
      <c r="BB14" s="1280"/>
      <c r="BC14" s="1283"/>
      <c r="BD14" s="354"/>
      <c r="BE14" s="1444" t="s">
        <v>1150</v>
      </c>
      <c r="BF14" s="1447" t="s">
        <v>1151</v>
      </c>
      <c r="BG14" s="1433" t="s">
        <v>1152</v>
      </c>
      <c r="BH14" s="334"/>
      <c r="BI14" s="1253" t="s">
        <v>765</v>
      </c>
      <c r="BJ14" s="1229" t="s">
        <v>766</v>
      </c>
      <c r="BK14" s="1232" t="s">
        <v>767</v>
      </c>
      <c r="BL14" s="334"/>
      <c r="BM14" s="1466"/>
      <c r="BN14" s="1460"/>
      <c r="BO14" s="1463"/>
      <c r="BP14" s="167"/>
      <c r="BQ14" s="167"/>
      <c r="BR14" s="168"/>
      <c r="BS14" s="169"/>
      <c r="BT14" s="1276" t="s">
        <v>749</v>
      </c>
      <c r="BU14" s="1279" t="s">
        <v>750</v>
      </c>
      <c r="BV14" s="1282" t="s">
        <v>751</v>
      </c>
      <c r="BW14" s="1466"/>
      <c r="BX14" s="1460"/>
      <c r="BY14" s="1463"/>
      <c r="BZ14" s="910"/>
      <c r="CA14" s="469"/>
      <c r="CB14" s="356"/>
      <c r="CC14" s="346"/>
      <c r="CD14" s="334"/>
      <c r="CE14" s="334"/>
      <c r="CF14" s="334"/>
      <c r="CG14" s="346"/>
      <c r="CH14" s="1303"/>
      <c r="CI14" s="468"/>
      <c r="CJ14" s="330"/>
      <c r="CK14" s="331"/>
      <c r="CL14" s="1303"/>
      <c r="CM14" s="468"/>
      <c r="CN14" s="182"/>
      <c r="CP14" s="288"/>
    </row>
    <row r="15" spans="1:94" ht="14.25" customHeight="1" x14ac:dyDescent="0.2">
      <c r="A15" s="200" t="s">
        <v>675</v>
      </c>
      <c r="B15" s="197">
        <v>4</v>
      </c>
      <c r="C15" s="200" t="s">
        <v>794</v>
      </c>
      <c r="D15" s="201">
        <v>1.5</v>
      </c>
      <c r="E15" s="201"/>
      <c r="F15" s="197">
        <v>45</v>
      </c>
      <c r="G15" s="200">
        <v>6</v>
      </c>
      <c r="H15" s="203" t="s">
        <v>677</v>
      </c>
      <c r="I15" s="202" t="s">
        <v>678</v>
      </c>
      <c r="J15" s="202" t="s">
        <v>679</v>
      </c>
      <c r="K15" s="202" t="s">
        <v>680</v>
      </c>
      <c r="M15" s="164">
        <v>0.42708333333333331</v>
      </c>
      <c r="N15" s="1472"/>
      <c r="O15" s="1473"/>
      <c r="P15" s="1473"/>
      <c r="Q15" s="1470"/>
      <c r="R15" s="1470"/>
      <c r="S15" s="1471"/>
      <c r="T15" s="351"/>
      <c r="U15" s="1445"/>
      <c r="V15" s="1138"/>
      <c r="W15" s="1434"/>
      <c r="X15" s="334"/>
      <c r="Y15" s="334"/>
      <c r="Z15" s="1254"/>
      <c r="AA15" s="1233"/>
      <c r="AB15" s="1230"/>
      <c r="AC15" s="480"/>
      <c r="AD15" s="1221"/>
      <c r="AE15" s="1221"/>
      <c r="AF15" s="1221"/>
      <c r="AG15" s="1117"/>
      <c r="AH15" s="1117"/>
      <c r="AI15" s="1117"/>
      <c r="AJ15" s="1117"/>
      <c r="AK15" s="467"/>
      <c r="AL15" s="369">
        <v>0.42708333333333331</v>
      </c>
      <c r="AM15" s="1445"/>
      <c r="AN15" s="1138"/>
      <c r="AO15" s="1434"/>
      <c r="AP15" s="334"/>
      <c r="AQ15" s="334"/>
      <c r="AR15" s="1254"/>
      <c r="AS15" s="1230"/>
      <c r="AT15" s="1233"/>
      <c r="AU15" s="394"/>
      <c r="AV15" s="459"/>
      <c r="AW15" s="369">
        <v>0.42708333333333331</v>
      </c>
      <c r="AX15" s="1263"/>
      <c r="AY15" s="1224"/>
      <c r="AZ15" s="1227"/>
      <c r="BA15" s="1277"/>
      <c r="BB15" s="1280"/>
      <c r="BC15" s="1283"/>
      <c r="BD15" s="354"/>
      <c r="BE15" s="1445"/>
      <c r="BF15" s="1138"/>
      <c r="BG15" s="1434"/>
      <c r="BH15" s="334"/>
      <c r="BI15" s="1254"/>
      <c r="BJ15" s="1230"/>
      <c r="BK15" s="1233"/>
      <c r="BL15" s="334"/>
      <c r="BM15" s="1466"/>
      <c r="BN15" s="1460"/>
      <c r="BO15" s="1463"/>
      <c r="BP15" s="167"/>
      <c r="BQ15" s="167"/>
      <c r="BR15" s="168"/>
      <c r="BS15" s="169"/>
      <c r="BT15" s="1277"/>
      <c r="BU15" s="1280"/>
      <c r="BV15" s="1283"/>
      <c r="BW15" s="1466"/>
      <c r="BX15" s="1460"/>
      <c r="BY15" s="1463"/>
      <c r="BZ15" s="910"/>
      <c r="CA15" s="469"/>
      <c r="CB15" s="356"/>
      <c r="CC15" s="346"/>
      <c r="CD15" s="334"/>
      <c r="CE15" s="334"/>
      <c r="CF15" s="334"/>
      <c r="CG15" s="346"/>
      <c r="CH15" s="1303"/>
      <c r="CI15" s="468"/>
      <c r="CJ15" s="330"/>
      <c r="CK15" s="331"/>
      <c r="CL15" s="1303"/>
      <c r="CM15" s="468"/>
      <c r="CN15" s="182"/>
      <c r="CP15" s="288"/>
    </row>
    <row r="16" spans="1:94" ht="14.25" customHeight="1" x14ac:dyDescent="0.2">
      <c r="A16" s="200" t="s">
        <v>675</v>
      </c>
      <c r="B16" s="197">
        <v>4</v>
      </c>
      <c r="C16" s="200" t="s">
        <v>796</v>
      </c>
      <c r="D16" s="201"/>
      <c r="E16" s="201">
        <v>11</v>
      </c>
      <c r="F16" s="197">
        <v>45</v>
      </c>
      <c r="G16" s="200"/>
      <c r="H16" s="202" t="s">
        <v>797</v>
      </c>
      <c r="I16" s="202" t="s">
        <v>678</v>
      </c>
      <c r="J16" s="202" t="s">
        <v>679</v>
      </c>
      <c r="K16" s="202" t="s">
        <v>798</v>
      </c>
      <c r="M16" s="164">
        <v>0.4375</v>
      </c>
      <c r="N16" s="1472"/>
      <c r="O16" s="1473"/>
      <c r="P16" s="1473"/>
      <c r="Q16" s="1470"/>
      <c r="R16" s="1470"/>
      <c r="S16" s="1471"/>
      <c r="T16" s="351"/>
      <c r="U16" s="1445"/>
      <c r="V16" s="1138"/>
      <c r="W16" s="1434"/>
      <c r="X16" s="334"/>
      <c r="Y16" s="334"/>
      <c r="Z16" s="1254"/>
      <c r="AA16" s="1233"/>
      <c r="AB16" s="1230"/>
      <c r="AC16" s="480"/>
      <c r="AD16" s="1221"/>
      <c r="AE16" s="1221"/>
      <c r="AF16" s="1221"/>
      <c r="AG16" s="1117"/>
      <c r="AH16" s="1117"/>
      <c r="AI16" s="1117"/>
      <c r="AJ16" s="1117"/>
      <c r="AK16" s="467"/>
      <c r="AL16" s="369">
        <v>0.4375</v>
      </c>
      <c r="AM16" s="1445"/>
      <c r="AN16" s="1138"/>
      <c r="AO16" s="1434"/>
      <c r="AP16" s="334"/>
      <c r="AQ16" s="334"/>
      <c r="AR16" s="1254"/>
      <c r="AS16" s="1230"/>
      <c r="AT16" s="1233"/>
      <c r="AU16" s="394"/>
      <c r="AV16" s="459"/>
      <c r="AW16" s="369">
        <v>0.4375</v>
      </c>
      <c r="AX16" s="1263"/>
      <c r="AY16" s="1224"/>
      <c r="AZ16" s="1227"/>
      <c r="BA16" s="1278"/>
      <c r="BB16" s="1281"/>
      <c r="BC16" s="1284"/>
      <c r="BD16" s="354"/>
      <c r="BE16" s="1445"/>
      <c r="BF16" s="1138"/>
      <c r="BG16" s="1434"/>
      <c r="BH16" s="334"/>
      <c r="BI16" s="1254"/>
      <c r="BJ16" s="1230"/>
      <c r="BK16" s="1233"/>
      <c r="BL16" s="334"/>
      <c r="BM16" s="1466"/>
      <c r="BN16" s="1460"/>
      <c r="BO16" s="1463"/>
      <c r="BP16" s="167"/>
      <c r="BQ16" s="167"/>
      <c r="BR16" s="168"/>
      <c r="BS16" s="169"/>
      <c r="BT16" s="1277"/>
      <c r="BU16" s="1280"/>
      <c r="BV16" s="1283"/>
      <c r="BW16" s="1466"/>
      <c r="BX16" s="1460"/>
      <c r="BY16" s="1463"/>
      <c r="BZ16" s="910"/>
      <c r="CA16" s="469"/>
      <c r="CB16" s="356"/>
      <c r="CC16" s="346"/>
      <c r="CD16" s="346"/>
      <c r="CE16" s="346"/>
      <c r="CF16" s="346"/>
      <c r="CG16" s="346"/>
      <c r="CH16" s="1303"/>
      <c r="CI16" s="468"/>
      <c r="CJ16" s="330"/>
      <c r="CK16" s="331"/>
      <c r="CL16" s="1303"/>
      <c r="CM16" s="468"/>
      <c r="CN16" s="182"/>
      <c r="CP16" s="288"/>
    </row>
    <row r="17" spans="1:94" ht="14.25" customHeight="1" x14ac:dyDescent="0.2">
      <c r="A17" s="200" t="s">
        <v>675</v>
      </c>
      <c r="B17" s="197">
        <v>4</v>
      </c>
      <c r="C17" s="200" t="s">
        <v>810</v>
      </c>
      <c r="D17" s="201">
        <v>1.5</v>
      </c>
      <c r="E17" s="201"/>
      <c r="F17" s="197">
        <v>45</v>
      </c>
      <c r="G17" s="200">
        <v>6</v>
      </c>
      <c r="H17" s="202" t="s">
        <v>811</v>
      </c>
      <c r="I17" s="202" t="s">
        <v>812</v>
      </c>
      <c r="J17" s="202" t="s">
        <v>679</v>
      </c>
      <c r="K17" s="202" t="s">
        <v>680</v>
      </c>
      <c r="M17" s="164">
        <v>0.44791666666666669</v>
      </c>
      <c r="N17" s="1472"/>
      <c r="O17" s="1473"/>
      <c r="P17" s="1473"/>
      <c r="Q17" s="1470"/>
      <c r="R17" s="1470"/>
      <c r="S17" s="1471"/>
      <c r="T17" s="351"/>
      <c r="U17" s="1445"/>
      <c r="V17" s="1138"/>
      <c r="W17" s="1434"/>
      <c r="X17" s="334"/>
      <c r="Y17" s="334"/>
      <c r="Z17" s="1254"/>
      <c r="AA17" s="1233"/>
      <c r="AB17" s="1230"/>
      <c r="AC17" s="480"/>
      <c r="AD17" s="1221"/>
      <c r="AE17" s="1221"/>
      <c r="AF17" s="1221"/>
      <c r="AG17" s="1117"/>
      <c r="AH17" s="1117"/>
      <c r="AI17" s="1117"/>
      <c r="AJ17" s="1117"/>
      <c r="AK17" s="467"/>
      <c r="AL17" s="369">
        <v>0.44791666666666669</v>
      </c>
      <c r="AM17" s="1445"/>
      <c r="AN17" s="1138"/>
      <c r="AO17" s="1434"/>
      <c r="AP17" s="334"/>
      <c r="AQ17" s="334"/>
      <c r="AR17" s="1254"/>
      <c r="AS17" s="1230"/>
      <c r="AT17" s="1233"/>
      <c r="AU17" s="394"/>
      <c r="AV17" s="459"/>
      <c r="AW17" s="369">
        <v>0.44791666666666669</v>
      </c>
      <c r="AX17" s="1264"/>
      <c r="AY17" s="1225"/>
      <c r="AZ17" s="1228"/>
      <c r="BA17" s="350"/>
      <c r="BB17" s="350"/>
      <c r="BC17" s="544"/>
      <c r="BD17" s="362"/>
      <c r="BE17" s="1445"/>
      <c r="BF17" s="1138"/>
      <c r="BG17" s="1434"/>
      <c r="BH17" s="334"/>
      <c r="BI17" s="1254"/>
      <c r="BJ17" s="1230"/>
      <c r="BK17" s="1233"/>
      <c r="BL17" s="334"/>
      <c r="BM17" s="1467"/>
      <c r="BN17" s="1461"/>
      <c r="BO17" s="1464"/>
      <c r="BP17" s="334"/>
      <c r="BQ17" s="334"/>
      <c r="BR17" s="364"/>
      <c r="BS17" s="329"/>
      <c r="BT17" s="1277"/>
      <c r="BU17" s="1280"/>
      <c r="BV17" s="1283"/>
      <c r="BW17" s="1466"/>
      <c r="BX17" s="1460"/>
      <c r="BY17" s="1463"/>
      <c r="BZ17" s="910"/>
      <c r="CA17" s="469"/>
      <c r="CB17" s="356"/>
      <c r="CC17" s="346"/>
      <c r="CD17" s="346"/>
      <c r="CE17" s="346"/>
      <c r="CF17" s="346"/>
      <c r="CG17" s="346"/>
      <c r="CH17" s="1304"/>
      <c r="CI17" s="468"/>
      <c r="CJ17" s="330"/>
      <c r="CK17" s="331"/>
      <c r="CL17" s="1304"/>
      <c r="CM17" s="468"/>
      <c r="CN17" s="182"/>
      <c r="CP17" s="288"/>
    </row>
    <row r="18" spans="1:94" ht="14.25" customHeight="1" x14ac:dyDescent="0.2">
      <c r="A18" s="200" t="s">
        <v>675</v>
      </c>
      <c r="B18" s="197">
        <v>4</v>
      </c>
      <c r="C18" s="200" t="s">
        <v>816</v>
      </c>
      <c r="D18" s="201"/>
      <c r="E18" s="201"/>
      <c r="F18" s="197">
        <v>45</v>
      </c>
      <c r="G18" s="200"/>
      <c r="H18" s="202" t="s">
        <v>797</v>
      </c>
      <c r="I18" s="202" t="s">
        <v>678</v>
      </c>
      <c r="J18" s="202" t="s">
        <v>679</v>
      </c>
      <c r="K18" s="202" t="s">
        <v>798</v>
      </c>
      <c r="M18" s="164">
        <v>0.45833333333333331</v>
      </c>
      <c r="N18" s="1472"/>
      <c r="O18" s="1473"/>
      <c r="P18" s="1473"/>
      <c r="Q18" s="1470"/>
      <c r="R18" s="1470"/>
      <c r="S18" s="1471"/>
      <c r="T18" s="351"/>
      <c r="U18" s="1446"/>
      <c r="V18" s="1448"/>
      <c r="W18" s="1435"/>
      <c r="X18" s="334"/>
      <c r="Y18" s="334"/>
      <c r="Z18" s="1254"/>
      <c r="AA18" s="1233"/>
      <c r="AB18" s="1230"/>
      <c r="AC18" s="480"/>
      <c r="AD18" s="1221"/>
      <c r="AE18" s="1221"/>
      <c r="AF18" s="1221"/>
      <c r="AG18" s="1117"/>
      <c r="AH18" s="1117"/>
      <c r="AI18" s="1117"/>
      <c r="AJ18" s="1117"/>
      <c r="AK18" s="343"/>
      <c r="AL18" s="369">
        <v>0.45833333333333331</v>
      </c>
      <c r="AM18" s="1446"/>
      <c r="AN18" s="1448"/>
      <c r="AO18" s="1435"/>
      <c r="AP18" s="334"/>
      <c r="AQ18" s="334"/>
      <c r="AR18" s="1254"/>
      <c r="AS18" s="1230"/>
      <c r="AT18" s="1233"/>
      <c r="AU18" s="394"/>
      <c r="AV18" s="459"/>
      <c r="AW18" s="369">
        <v>0.45833333333333331</v>
      </c>
      <c r="AX18" s="350"/>
      <c r="AY18" s="350"/>
      <c r="AZ18" s="350"/>
      <c r="BD18" s="362"/>
      <c r="BE18" s="1446"/>
      <c r="BF18" s="1448"/>
      <c r="BG18" s="1435"/>
      <c r="BH18" s="334"/>
      <c r="BI18" s="1254"/>
      <c r="BJ18" s="1230"/>
      <c r="BK18" s="1233"/>
      <c r="BL18" s="334"/>
      <c r="BM18" s="388"/>
      <c r="BN18" s="346"/>
      <c r="BO18" s="346"/>
      <c r="BP18" s="346"/>
      <c r="BQ18" s="346"/>
      <c r="BR18" s="434"/>
      <c r="BS18" s="388"/>
      <c r="BT18" s="1277"/>
      <c r="BU18" s="1280"/>
      <c r="BV18" s="1283"/>
      <c r="BW18" s="1466"/>
      <c r="BX18" s="1460"/>
      <c r="BY18" s="1463"/>
      <c r="BZ18" s="910"/>
      <c r="CA18" s="469"/>
      <c r="CB18" s="356"/>
      <c r="CC18" s="346"/>
      <c r="CD18" s="346"/>
      <c r="CE18" s="346"/>
      <c r="CF18" s="346"/>
      <c r="CG18" s="346"/>
      <c r="CH18" s="347"/>
      <c r="CI18" s="468"/>
      <c r="CJ18" s="330"/>
      <c r="CK18" s="331"/>
      <c r="CL18" s="347"/>
      <c r="CM18" s="468"/>
      <c r="CN18" s="182"/>
      <c r="CP18" s="288"/>
    </row>
    <row r="19" spans="1:94" ht="14.25" customHeight="1" x14ac:dyDescent="0.2">
      <c r="A19" s="200" t="s">
        <v>675</v>
      </c>
      <c r="B19" s="197">
        <v>6</v>
      </c>
      <c r="C19" s="200" t="s">
        <v>817</v>
      </c>
      <c r="D19" s="201"/>
      <c r="E19" s="201">
        <v>8.5</v>
      </c>
      <c r="F19" s="197">
        <v>48</v>
      </c>
      <c r="G19" s="200"/>
      <c r="H19" s="203" t="s">
        <v>677</v>
      </c>
      <c r="I19" s="202" t="s">
        <v>678</v>
      </c>
      <c r="J19" s="202" t="s">
        <v>679</v>
      </c>
      <c r="K19" s="202" t="s">
        <v>680</v>
      </c>
      <c r="M19" s="164">
        <v>0.46875</v>
      </c>
      <c r="N19" s="1472"/>
      <c r="O19" s="1473"/>
      <c r="P19" s="1473"/>
      <c r="Q19" s="1470"/>
      <c r="R19" s="1470"/>
      <c r="S19" s="1471"/>
      <c r="T19" s="351"/>
      <c r="U19" s="334"/>
      <c r="V19" s="334"/>
      <c r="W19" s="334"/>
      <c r="X19" s="334"/>
      <c r="Y19" s="334"/>
      <c r="Z19" s="1255"/>
      <c r="AA19" s="1234"/>
      <c r="AB19" s="1230"/>
      <c r="AC19" s="480"/>
      <c r="AD19" s="1222"/>
      <c r="AE19" s="1222"/>
      <c r="AF19" s="1222"/>
      <c r="AG19" s="1117"/>
      <c r="AH19" s="1117"/>
      <c r="AI19" s="1117"/>
      <c r="AJ19" s="1117"/>
      <c r="AK19" s="343"/>
      <c r="AL19" s="369">
        <v>0.46875</v>
      </c>
      <c r="AM19" s="334"/>
      <c r="AN19" s="334"/>
      <c r="AO19" s="334"/>
      <c r="AP19" s="334"/>
      <c r="AQ19" s="334"/>
      <c r="AR19" s="1255"/>
      <c r="AS19" s="1231"/>
      <c r="AT19" s="1234"/>
      <c r="AU19" s="394"/>
      <c r="AV19" s="459"/>
      <c r="AW19" s="369">
        <v>0.46875</v>
      </c>
      <c r="AX19" s="350"/>
      <c r="AY19" s="350"/>
      <c r="AZ19" s="350"/>
      <c r="BD19" s="362"/>
      <c r="BE19" s="334"/>
      <c r="BF19" s="334"/>
      <c r="BG19" s="334"/>
      <c r="BH19" s="334"/>
      <c r="BI19" s="1255"/>
      <c r="BJ19" s="1231"/>
      <c r="BK19" s="1234"/>
      <c r="BL19" s="334"/>
      <c r="BM19" s="330"/>
      <c r="BN19" s="331"/>
      <c r="BO19" s="346"/>
      <c r="BP19" s="283">
        <v>0.45833333333333331</v>
      </c>
      <c r="BQ19" s="283">
        <v>0.46527777777777773</v>
      </c>
      <c r="BR19" s="923">
        <v>0.47222222222222227</v>
      </c>
      <c r="BS19" s="169"/>
      <c r="BT19" s="1277"/>
      <c r="BU19" s="1280"/>
      <c r="BV19" s="1283"/>
      <c r="BW19" s="1466"/>
      <c r="BX19" s="1460"/>
      <c r="BY19" s="1463"/>
      <c r="BZ19" s="910"/>
      <c r="CA19" s="469"/>
      <c r="CB19" s="356"/>
      <c r="CC19" s="346"/>
      <c r="CD19" s="346"/>
      <c r="CE19" s="346"/>
      <c r="CF19" s="346"/>
      <c r="CG19" s="346"/>
      <c r="CH19" s="347"/>
      <c r="CI19" s="468"/>
      <c r="CJ19" s="330"/>
      <c r="CK19" s="331"/>
      <c r="CL19" s="347"/>
      <c r="CM19" s="468"/>
      <c r="CN19" s="182"/>
      <c r="CP19" s="285"/>
    </row>
    <row r="20" spans="1:94" ht="14.25" customHeight="1" x14ac:dyDescent="0.2">
      <c r="A20" s="200" t="s">
        <v>675</v>
      </c>
      <c r="B20" s="197">
        <v>6</v>
      </c>
      <c r="C20" s="200" t="s">
        <v>821</v>
      </c>
      <c r="D20" s="201">
        <v>1.5</v>
      </c>
      <c r="E20" s="201">
        <v>8.5</v>
      </c>
      <c r="F20" s="197">
        <v>48</v>
      </c>
      <c r="G20" s="200">
        <v>6</v>
      </c>
      <c r="H20" s="202" t="s">
        <v>772</v>
      </c>
      <c r="I20" s="202" t="s">
        <v>773</v>
      </c>
      <c r="J20" s="202" t="s">
        <v>679</v>
      </c>
      <c r="K20" s="202" t="s">
        <v>774</v>
      </c>
      <c r="M20" s="164">
        <v>0.47916666666666669</v>
      </c>
      <c r="N20" s="1472"/>
      <c r="O20" s="1473"/>
      <c r="P20" s="1473"/>
      <c r="Q20" s="1470"/>
      <c r="R20" s="1470"/>
      <c r="S20" s="1471"/>
      <c r="T20" s="351"/>
      <c r="U20" s="353"/>
      <c r="V20" s="989"/>
      <c r="W20" s="389"/>
      <c r="X20" s="334"/>
      <c r="Y20" s="334"/>
      <c r="Z20" s="334"/>
      <c r="AA20" s="334"/>
      <c r="AB20" s="334"/>
      <c r="AC20" s="480"/>
      <c r="AD20" s="351"/>
      <c r="AE20" s="353"/>
      <c r="AF20" s="334"/>
      <c r="AG20" s="1118"/>
      <c r="AH20" s="1118"/>
      <c r="AI20" s="1118"/>
      <c r="AJ20" s="1118"/>
      <c r="AK20" s="467"/>
      <c r="AL20" s="369">
        <v>0.47916666666666669</v>
      </c>
      <c r="AM20" s="348"/>
      <c r="AN20" s="989"/>
      <c r="AO20" s="989"/>
      <c r="AP20" s="334"/>
      <c r="AQ20" s="334"/>
      <c r="AR20" s="334"/>
      <c r="AS20" s="334"/>
      <c r="AT20" s="334"/>
      <c r="AU20" s="394"/>
      <c r="AV20" s="459"/>
      <c r="AW20" s="369">
        <v>0.47916666666666669</v>
      </c>
      <c r="BA20" s="1262" t="s">
        <v>791</v>
      </c>
      <c r="BB20" s="1223" t="s">
        <v>792</v>
      </c>
      <c r="BC20" s="1226" t="s">
        <v>793</v>
      </c>
      <c r="BD20" s="354"/>
      <c r="BE20" s="353"/>
      <c r="BF20" s="389"/>
      <c r="BG20" s="389"/>
      <c r="BH20" s="334"/>
      <c r="BI20" s="334"/>
      <c r="BJ20" s="334"/>
      <c r="BK20" s="364"/>
      <c r="BL20" s="329"/>
      <c r="BM20" s="169"/>
      <c r="BN20" s="167"/>
      <c r="BO20" s="167"/>
      <c r="BP20" s="1062" t="s">
        <v>833</v>
      </c>
      <c r="BQ20" s="1062" t="s">
        <v>834</v>
      </c>
      <c r="BR20" s="1062" t="s">
        <v>835</v>
      </c>
      <c r="BS20" s="441"/>
      <c r="BT20" s="1277"/>
      <c r="BU20" s="1280"/>
      <c r="BV20" s="1283"/>
      <c r="BW20" s="1466"/>
      <c r="BX20" s="1460"/>
      <c r="BY20" s="1463"/>
      <c r="BZ20" s="910"/>
      <c r="CA20" s="469"/>
      <c r="CB20" s="356"/>
      <c r="CC20" s="346"/>
      <c r="CD20" s="346"/>
      <c r="CE20" s="346"/>
      <c r="CF20" s="346"/>
      <c r="CG20" s="346"/>
      <c r="CH20" s="1291" t="s">
        <v>1153</v>
      </c>
      <c r="CI20" s="468"/>
      <c r="CJ20" s="330"/>
      <c r="CK20" s="331"/>
      <c r="CL20" s="1291" t="s">
        <v>1153</v>
      </c>
      <c r="CM20" s="468"/>
      <c r="CN20" s="182"/>
      <c r="CP20" s="285"/>
    </row>
    <row r="21" spans="1:94" ht="14.25" customHeight="1" x14ac:dyDescent="0.2">
      <c r="A21" s="200" t="s">
        <v>836</v>
      </c>
      <c r="B21" s="201">
        <v>2</v>
      </c>
      <c r="C21" s="200" t="s">
        <v>22</v>
      </c>
      <c r="D21" s="201">
        <v>1</v>
      </c>
      <c r="E21" s="201">
        <v>8</v>
      </c>
      <c r="F21" s="201">
        <v>16</v>
      </c>
      <c r="G21" s="200">
        <v>2</v>
      </c>
      <c r="H21" s="203" t="s">
        <v>696</v>
      </c>
      <c r="I21" s="202" t="s">
        <v>678</v>
      </c>
      <c r="J21" s="202" t="s">
        <v>697</v>
      </c>
      <c r="K21" s="202" t="s">
        <v>680</v>
      </c>
      <c r="M21" s="164">
        <v>0.48958333333333331</v>
      </c>
      <c r="N21" s="219"/>
      <c r="O21" s="52"/>
      <c r="P21" s="918"/>
      <c r="Q21" s="918"/>
      <c r="R21" s="918"/>
      <c r="S21" s="254"/>
      <c r="T21" s="351"/>
      <c r="U21" s="353"/>
      <c r="V21" s="989"/>
      <c r="W21" s="389"/>
      <c r="X21" s="334"/>
      <c r="Y21" s="334"/>
      <c r="Z21" s="334"/>
      <c r="AA21" s="334"/>
      <c r="AB21" s="334"/>
      <c r="AC21" s="480"/>
      <c r="AD21" s="351"/>
      <c r="AE21" s="353"/>
      <c r="AF21" s="334"/>
      <c r="AK21" s="467"/>
      <c r="AL21" s="369">
        <v>0.48958333333333331</v>
      </c>
      <c r="AM21" s="348"/>
      <c r="AN21" s="989"/>
      <c r="AO21" s="989"/>
      <c r="AP21" s="334"/>
      <c r="AQ21" s="334"/>
      <c r="AR21" s="334"/>
      <c r="AS21" s="334"/>
      <c r="AT21" s="334"/>
      <c r="AU21" s="394"/>
      <c r="AV21" s="459"/>
      <c r="AW21" s="369">
        <v>0.48958333333333331</v>
      </c>
      <c r="AX21" s="1276" t="s">
        <v>1089</v>
      </c>
      <c r="AY21" s="1279" t="s">
        <v>1090</v>
      </c>
      <c r="AZ21" s="1282" t="s">
        <v>1091</v>
      </c>
      <c r="BA21" s="1263"/>
      <c r="BB21" s="1224"/>
      <c r="BC21" s="1227"/>
      <c r="BD21" s="989"/>
      <c r="BE21" s="353"/>
      <c r="BF21" s="389"/>
      <c r="BG21" s="389"/>
      <c r="BH21" s="334"/>
      <c r="BI21" s="334"/>
      <c r="BJ21" s="334"/>
      <c r="BK21" s="364"/>
      <c r="BL21" s="329"/>
      <c r="BM21" s="169"/>
      <c r="BN21" s="167"/>
      <c r="BO21" s="167"/>
      <c r="BP21" s="1063"/>
      <c r="BQ21" s="1063"/>
      <c r="BR21" s="1063"/>
      <c r="BS21" s="441"/>
      <c r="BT21" s="1278"/>
      <c r="BU21" s="1281"/>
      <c r="BV21" s="1284"/>
      <c r="BW21" s="1467"/>
      <c r="BX21" s="1461"/>
      <c r="BY21" s="1464"/>
      <c r="BZ21" s="910"/>
      <c r="CA21" s="469"/>
      <c r="CB21" s="356"/>
      <c r="CC21" s="346"/>
      <c r="CD21" s="346"/>
      <c r="CE21" s="346"/>
      <c r="CF21" s="346"/>
      <c r="CG21" s="346"/>
      <c r="CH21" s="1292"/>
      <c r="CI21" s="468"/>
      <c r="CJ21" s="330"/>
      <c r="CK21" s="331"/>
      <c r="CL21" s="1292"/>
      <c r="CM21" s="468"/>
      <c r="CN21" s="182"/>
      <c r="CP21" s="285"/>
    </row>
    <row r="22" spans="1:94" ht="14.25" customHeight="1" x14ac:dyDescent="0.2">
      <c r="A22" s="200" t="s">
        <v>836</v>
      </c>
      <c r="B22" s="201">
        <v>2</v>
      </c>
      <c r="C22" s="200" t="s">
        <v>720</v>
      </c>
      <c r="D22" s="205">
        <v>3.25</v>
      </c>
      <c r="E22" s="201">
        <v>8</v>
      </c>
      <c r="F22" s="201">
        <v>16</v>
      </c>
      <c r="G22" s="200">
        <v>2</v>
      </c>
      <c r="H22" s="203" t="s">
        <v>677</v>
      </c>
      <c r="I22" s="202" t="s">
        <v>678</v>
      </c>
      <c r="J22" s="202" t="s">
        <v>679</v>
      </c>
      <c r="K22" s="202" t="s">
        <v>680</v>
      </c>
      <c r="M22" s="164">
        <v>0.5</v>
      </c>
      <c r="N22" s="169"/>
      <c r="O22" s="167"/>
      <c r="P22" s="167"/>
      <c r="Q22" s="52"/>
      <c r="R22" s="52"/>
      <c r="S22" s="221"/>
      <c r="T22" s="351"/>
      <c r="U22" s="353"/>
      <c r="V22" s="989"/>
      <c r="W22" s="389"/>
      <c r="X22" s="334"/>
      <c r="Y22" s="334"/>
      <c r="Z22" s="334"/>
      <c r="AA22" s="334"/>
      <c r="AB22" s="334"/>
      <c r="AC22" s="480"/>
      <c r="AD22" s="329"/>
      <c r="AE22" s="334"/>
      <c r="AF22" s="334"/>
      <c r="AG22" s="334"/>
      <c r="AH22" s="334"/>
      <c r="AI22" s="334"/>
      <c r="AJ22" s="364"/>
      <c r="AK22" s="467"/>
      <c r="AL22" s="369">
        <v>0.5</v>
      </c>
      <c r="AM22" s="348"/>
      <c r="AN22" s="989"/>
      <c r="AO22" s="989"/>
      <c r="AP22" s="334"/>
      <c r="AQ22" s="334"/>
      <c r="AR22" s="334"/>
      <c r="AS22" s="334"/>
      <c r="AT22" s="334"/>
      <c r="AU22" s="394"/>
      <c r="AV22" s="459"/>
      <c r="AW22" s="369">
        <v>0.5</v>
      </c>
      <c r="AX22" s="1277"/>
      <c r="AY22" s="1280"/>
      <c r="AZ22" s="1283"/>
      <c r="BA22" s="1263"/>
      <c r="BB22" s="1224"/>
      <c r="BC22" s="1227"/>
      <c r="BD22" s="989"/>
      <c r="BE22" s="353"/>
      <c r="BF22" s="389"/>
      <c r="BG22" s="389"/>
      <c r="BH22" s="334"/>
      <c r="BI22" s="334"/>
      <c r="BJ22" s="334"/>
      <c r="BK22" s="364"/>
      <c r="BL22" s="329"/>
      <c r="BM22" s="169"/>
      <c r="BN22" s="167"/>
      <c r="BO22" s="167"/>
      <c r="BP22" s="1063"/>
      <c r="BQ22" s="1063"/>
      <c r="BR22" s="1063"/>
      <c r="BS22" s="441"/>
      <c r="BT22" s="169"/>
      <c r="BU22" s="167"/>
      <c r="BV22" s="167"/>
      <c r="BW22" s="334"/>
      <c r="BX22" s="334"/>
      <c r="BY22" s="364"/>
      <c r="BZ22" s="468"/>
      <c r="CA22" s="469"/>
      <c r="CB22" s="356"/>
      <c r="CC22" s="346"/>
      <c r="CD22" s="346"/>
      <c r="CE22" s="346"/>
      <c r="CF22" s="346"/>
      <c r="CG22" s="346"/>
      <c r="CH22" s="1292"/>
      <c r="CI22" s="468"/>
      <c r="CJ22" s="330"/>
      <c r="CK22" s="331"/>
      <c r="CL22" s="1292"/>
      <c r="CM22" s="468"/>
      <c r="CN22" s="182"/>
      <c r="CP22" s="285"/>
    </row>
    <row r="23" spans="1:94" ht="14.25" customHeight="1" x14ac:dyDescent="0.2">
      <c r="A23" s="200" t="s">
        <v>836</v>
      </c>
      <c r="B23" s="201">
        <v>3</v>
      </c>
      <c r="C23" s="200" t="s">
        <v>760</v>
      </c>
      <c r="D23" s="201"/>
      <c r="E23" s="201"/>
      <c r="F23" s="201">
        <v>15</v>
      </c>
      <c r="G23" s="200"/>
      <c r="H23" s="202" t="s">
        <v>761</v>
      </c>
      <c r="I23" s="202" t="s">
        <v>678</v>
      </c>
      <c r="J23" s="202" t="s">
        <v>679</v>
      </c>
      <c r="K23" s="202" t="s">
        <v>680</v>
      </c>
      <c r="M23" s="164">
        <v>0.51041666666666663</v>
      </c>
      <c r="N23" s="1478" t="s">
        <v>822</v>
      </c>
      <c r="O23" s="1470" t="s">
        <v>823</v>
      </c>
      <c r="P23" s="1470" t="s">
        <v>824</v>
      </c>
      <c r="Q23" s="1473" t="s">
        <v>945</v>
      </c>
      <c r="R23" s="1473" t="s">
        <v>946</v>
      </c>
      <c r="S23" s="1479" t="s">
        <v>947</v>
      </c>
      <c r="T23" s="351"/>
      <c r="U23" s="1235" t="s">
        <v>813</v>
      </c>
      <c r="V23" s="1238" t="s">
        <v>814</v>
      </c>
      <c r="W23" s="1241" t="s">
        <v>815</v>
      </c>
      <c r="X23" s="334"/>
      <c r="Y23" s="334"/>
      <c r="Z23" s="1250" t="s">
        <v>739</v>
      </c>
      <c r="AA23" s="1244" t="s">
        <v>740</v>
      </c>
      <c r="AB23" s="1244" t="s">
        <v>741</v>
      </c>
      <c r="AC23" s="480"/>
      <c r="AD23" s="1116" t="s">
        <v>960</v>
      </c>
      <c r="AE23" s="1116" t="s">
        <v>961</v>
      </c>
      <c r="AF23" s="1116" t="s">
        <v>962</v>
      </c>
      <c r="AG23" s="1220" t="s">
        <v>963</v>
      </c>
      <c r="AH23" s="1220" t="s">
        <v>964</v>
      </c>
      <c r="AI23" s="1220" t="s">
        <v>965</v>
      </c>
      <c r="AJ23" s="1220" t="s">
        <v>966</v>
      </c>
      <c r="AK23" s="467"/>
      <c r="AL23" s="369">
        <v>0.51041666666666663</v>
      </c>
      <c r="AM23" s="1235" t="s">
        <v>813</v>
      </c>
      <c r="AN23" s="1238" t="s">
        <v>814</v>
      </c>
      <c r="AO23" s="1241" t="s">
        <v>815</v>
      </c>
      <c r="AP23" s="334"/>
      <c r="AQ23" s="334"/>
      <c r="AR23" s="1250" t="s">
        <v>739</v>
      </c>
      <c r="AS23" s="1244" t="s">
        <v>740</v>
      </c>
      <c r="AT23" s="1247" t="s">
        <v>741</v>
      </c>
      <c r="AU23" s="394"/>
      <c r="AV23" s="459"/>
      <c r="AW23" s="369">
        <v>0.51041666666666663</v>
      </c>
      <c r="AX23" s="1277"/>
      <c r="AY23" s="1280"/>
      <c r="AZ23" s="1283"/>
      <c r="BA23" s="1263"/>
      <c r="BB23" s="1224"/>
      <c r="BC23" s="1227"/>
      <c r="BD23" s="989"/>
      <c r="BE23" s="1235" t="s">
        <v>813</v>
      </c>
      <c r="BF23" s="1238" t="s">
        <v>814</v>
      </c>
      <c r="BG23" s="1241" t="s">
        <v>815</v>
      </c>
      <c r="BH23" s="334"/>
      <c r="BI23" s="1250" t="s">
        <v>739</v>
      </c>
      <c r="BJ23" s="1244" t="s">
        <v>740</v>
      </c>
      <c r="BK23" s="1247" t="s">
        <v>741</v>
      </c>
      <c r="BL23" s="334"/>
      <c r="BM23" s="169"/>
      <c r="BN23" s="167"/>
      <c r="BO23" s="167"/>
      <c r="BP23" s="1063"/>
      <c r="BQ23" s="1063"/>
      <c r="BR23" s="1063"/>
      <c r="BS23" s="441"/>
      <c r="BT23" s="169"/>
      <c r="BU23" s="167"/>
      <c r="BV23" s="167"/>
      <c r="BW23" s="334"/>
      <c r="BX23" s="334"/>
      <c r="BY23" s="364"/>
      <c r="BZ23" s="468"/>
      <c r="CA23" s="469"/>
      <c r="CB23" s="356"/>
      <c r="CC23" s="346"/>
      <c r="CD23" s="346"/>
      <c r="CE23" s="346"/>
      <c r="CF23" s="346"/>
      <c r="CG23" s="346"/>
      <c r="CH23" s="1293"/>
      <c r="CI23" s="468"/>
      <c r="CJ23" s="330"/>
      <c r="CK23" s="331"/>
      <c r="CL23" s="1293"/>
      <c r="CM23" s="468"/>
      <c r="CN23" s="182"/>
      <c r="CP23" s="285"/>
    </row>
    <row r="24" spans="1:94" ht="14.25" customHeight="1" x14ac:dyDescent="0.2">
      <c r="A24" s="200" t="s">
        <v>836</v>
      </c>
      <c r="B24" s="201">
        <v>3</v>
      </c>
      <c r="C24" s="200" t="s">
        <v>768</v>
      </c>
      <c r="D24" s="201"/>
      <c r="E24" s="201"/>
      <c r="F24" s="201">
        <v>15</v>
      </c>
      <c r="G24" s="200"/>
      <c r="H24" s="203" t="s">
        <v>677</v>
      </c>
      <c r="I24" s="202" t="s">
        <v>678</v>
      </c>
      <c r="J24" s="202" t="s">
        <v>679</v>
      </c>
      <c r="K24" s="202" t="s">
        <v>680</v>
      </c>
      <c r="M24" s="164">
        <v>0.52083333333333337</v>
      </c>
      <c r="N24" s="1478"/>
      <c r="O24" s="1470"/>
      <c r="P24" s="1470"/>
      <c r="Q24" s="1473"/>
      <c r="R24" s="1473"/>
      <c r="S24" s="1479"/>
      <c r="T24" s="351"/>
      <c r="U24" s="1236"/>
      <c r="V24" s="1239"/>
      <c r="W24" s="1242"/>
      <c r="X24" s="334"/>
      <c r="Y24" s="334"/>
      <c r="Z24" s="1251"/>
      <c r="AA24" s="1245"/>
      <c r="AB24" s="1245"/>
      <c r="AC24" s="480"/>
      <c r="AD24" s="1117"/>
      <c r="AE24" s="1117"/>
      <c r="AF24" s="1117"/>
      <c r="AG24" s="1221"/>
      <c r="AH24" s="1221"/>
      <c r="AI24" s="1221"/>
      <c r="AJ24" s="1221"/>
      <c r="AK24" s="467"/>
      <c r="AL24" s="369">
        <v>0.52083333333333337</v>
      </c>
      <c r="AM24" s="1236"/>
      <c r="AN24" s="1239"/>
      <c r="AO24" s="1242"/>
      <c r="AP24" s="334"/>
      <c r="AQ24" s="334"/>
      <c r="AR24" s="1251"/>
      <c r="AS24" s="1245"/>
      <c r="AT24" s="1248"/>
      <c r="AU24" s="394"/>
      <c r="AV24" s="459"/>
      <c r="AW24" s="369">
        <v>0.52083333333333337</v>
      </c>
      <c r="AX24" s="1277"/>
      <c r="AY24" s="1280"/>
      <c r="AZ24" s="1283"/>
      <c r="BA24" s="1263"/>
      <c r="BB24" s="1224"/>
      <c r="BC24" s="1227"/>
      <c r="BD24" s="989"/>
      <c r="BE24" s="1236"/>
      <c r="BF24" s="1239"/>
      <c r="BG24" s="1242"/>
      <c r="BH24" s="334"/>
      <c r="BI24" s="1251"/>
      <c r="BJ24" s="1245"/>
      <c r="BK24" s="1248"/>
      <c r="BL24" s="334"/>
      <c r="BM24" s="169"/>
      <c r="BN24" s="167"/>
      <c r="BO24" s="167"/>
      <c r="BP24" s="1063"/>
      <c r="BQ24" s="1063"/>
      <c r="BR24" s="1063"/>
      <c r="BS24" s="441"/>
      <c r="BT24" s="1465" t="s">
        <v>1154</v>
      </c>
      <c r="BU24" s="1459" t="s">
        <v>1155</v>
      </c>
      <c r="BV24" s="1462" t="s">
        <v>1156</v>
      </c>
      <c r="BW24" s="1276" t="s">
        <v>807</v>
      </c>
      <c r="BX24" s="1279" t="s">
        <v>808</v>
      </c>
      <c r="BY24" s="1282" t="s">
        <v>809</v>
      </c>
      <c r="BZ24" s="468"/>
      <c r="CA24" s="469"/>
      <c r="CB24" s="356"/>
      <c r="CC24" s="346"/>
      <c r="CD24" s="346"/>
      <c r="CE24" s="346"/>
      <c r="CF24" s="346"/>
      <c r="CG24" s="346"/>
      <c r="CH24" s="350"/>
      <c r="CI24" s="468"/>
      <c r="CJ24" s="330"/>
      <c r="CK24" s="331"/>
      <c r="CL24" s="350"/>
      <c r="CM24" s="468"/>
      <c r="CN24" s="182"/>
      <c r="CP24" s="285"/>
    </row>
    <row r="25" spans="1:94" ht="14.25" customHeight="1" x14ac:dyDescent="0.2">
      <c r="A25" s="200" t="s">
        <v>836</v>
      </c>
      <c r="B25" s="201">
        <v>4</v>
      </c>
      <c r="C25" s="200" t="s">
        <v>781</v>
      </c>
      <c r="D25" s="201"/>
      <c r="E25" s="201"/>
      <c r="F25" s="201">
        <v>3</v>
      </c>
      <c r="G25" s="200"/>
      <c r="H25" s="202" t="s">
        <v>761</v>
      </c>
      <c r="I25" s="202" t="s">
        <v>678</v>
      </c>
      <c r="J25" s="202" t="s">
        <v>679</v>
      </c>
      <c r="K25" s="202" t="s">
        <v>680</v>
      </c>
      <c r="M25" s="164">
        <v>0.53125</v>
      </c>
      <c r="N25" s="1478"/>
      <c r="O25" s="1470"/>
      <c r="P25" s="1470"/>
      <c r="Q25" s="1473"/>
      <c r="R25" s="1473"/>
      <c r="S25" s="1479"/>
      <c r="T25" s="351"/>
      <c r="U25" s="1236"/>
      <c r="V25" s="1239"/>
      <c r="W25" s="1242"/>
      <c r="X25" s="334"/>
      <c r="Y25" s="334"/>
      <c r="Z25" s="1251"/>
      <c r="AA25" s="1245"/>
      <c r="AB25" s="1245"/>
      <c r="AC25" s="480"/>
      <c r="AD25" s="1117"/>
      <c r="AE25" s="1117"/>
      <c r="AF25" s="1117"/>
      <c r="AG25" s="1221"/>
      <c r="AH25" s="1221"/>
      <c r="AI25" s="1221"/>
      <c r="AJ25" s="1221"/>
      <c r="AK25" s="467"/>
      <c r="AL25" s="369">
        <v>0.53125</v>
      </c>
      <c r="AM25" s="1236"/>
      <c r="AN25" s="1239"/>
      <c r="AO25" s="1242"/>
      <c r="AP25" s="334"/>
      <c r="AQ25" s="334"/>
      <c r="AR25" s="1251"/>
      <c r="AS25" s="1245"/>
      <c r="AT25" s="1248"/>
      <c r="AU25" s="394"/>
      <c r="AV25" s="459"/>
      <c r="AW25" s="369">
        <v>0.53125</v>
      </c>
      <c r="AX25" s="1277"/>
      <c r="AY25" s="1280"/>
      <c r="AZ25" s="1283"/>
      <c r="BA25" s="1263"/>
      <c r="BB25" s="1224"/>
      <c r="BC25" s="1227"/>
      <c r="BD25" s="989"/>
      <c r="BE25" s="1236"/>
      <c r="BF25" s="1239"/>
      <c r="BG25" s="1242"/>
      <c r="BH25" s="334"/>
      <c r="BI25" s="1251"/>
      <c r="BJ25" s="1245"/>
      <c r="BK25" s="1248"/>
      <c r="BL25" s="334"/>
      <c r="BM25" s="169"/>
      <c r="BN25" s="167"/>
      <c r="BO25" s="167"/>
      <c r="BP25" s="1063"/>
      <c r="BQ25" s="1063"/>
      <c r="BR25" s="1063"/>
      <c r="BS25" s="441"/>
      <c r="BT25" s="1466"/>
      <c r="BU25" s="1460"/>
      <c r="BV25" s="1463"/>
      <c r="BW25" s="1277"/>
      <c r="BX25" s="1280"/>
      <c r="BY25" s="1283"/>
      <c r="BZ25" s="468"/>
      <c r="CA25" s="469"/>
      <c r="CB25" s="356"/>
      <c r="CC25" s="346"/>
      <c r="CD25" s="346"/>
      <c r="CE25" s="346"/>
      <c r="CF25" s="346"/>
      <c r="CG25" s="346"/>
      <c r="CH25" s="334"/>
      <c r="CI25" s="468"/>
      <c r="CJ25" s="330"/>
      <c r="CK25" s="331"/>
      <c r="CL25" s="334"/>
      <c r="CM25" s="468"/>
      <c r="CN25" s="182"/>
      <c r="CP25" s="285"/>
    </row>
    <row r="26" spans="1:94" ht="14.25" customHeight="1" x14ac:dyDescent="0.2">
      <c r="A26" s="200" t="s">
        <v>836</v>
      </c>
      <c r="B26" s="201">
        <v>4</v>
      </c>
      <c r="C26" s="200" t="s">
        <v>810</v>
      </c>
      <c r="D26" s="201"/>
      <c r="E26" s="201"/>
      <c r="F26" s="201">
        <v>3</v>
      </c>
      <c r="G26" s="200"/>
      <c r="H26" s="202" t="s">
        <v>811</v>
      </c>
      <c r="I26" s="202" t="s">
        <v>812</v>
      </c>
      <c r="J26" s="202" t="s">
        <v>679</v>
      </c>
      <c r="K26" s="202" t="s">
        <v>680</v>
      </c>
      <c r="M26" s="164">
        <v>0.54166666666666663</v>
      </c>
      <c r="N26" s="1478"/>
      <c r="O26" s="1470"/>
      <c r="P26" s="1470"/>
      <c r="Q26" s="1473"/>
      <c r="R26" s="1473"/>
      <c r="S26" s="1479"/>
      <c r="T26" s="351"/>
      <c r="U26" s="1236"/>
      <c r="V26" s="1239"/>
      <c r="W26" s="1242"/>
      <c r="X26" s="334"/>
      <c r="Y26" s="334"/>
      <c r="Z26" s="1251"/>
      <c r="AA26" s="1245"/>
      <c r="AB26" s="1245"/>
      <c r="AC26" s="466"/>
      <c r="AD26" s="1117"/>
      <c r="AE26" s="1117"/>
      <c r="AF26" s="1117"/>
      <c r="AG26" s="1221"/>
      <c r="AH26" s="1221"/>
      <c r="AI26" s="1221"/>
      <c r="AJ26" s="1221"/>
      <c r="AK26" s="467"/>
      <c r="AL26" s="369">
        <v>0.54166666666666663</v>
      </c>
      <c r="AM26" s="1236"/>
      <c r="AN26" s="1239"/>
      <c r="AO26" s="1242"/>
      <c r="AP26" s="334"/>
      <c r="AQ26" s="334"/>
      <c r="AR26" s="1251"/>
      <c r="AS26" s="1245"/>
      <c r="AT26" s="1248"/>
      <c r="AU26" s="394"/>
      <c r="AV26" s="464"/>
      <c r="AW26" s="369">
        <v>0.54166666666666663</v>
      </c>
      <c r="AX26" s="1277"/>
      <c r="AY26" s="1280"/>
      <c r="AZ26" s="1283"/>
      <c r="BA26" s="1263"/>
      <c r="BB26" s="1224"/>
      <c r="BC26" s="1227"/>
      <c r="BD26" s="348"/>
      <c r="BE26" s="1236"/>
      <c r="BF26" s="1239"/>
      <c r="BG26" s="1242"/>
      <c r="BH26" s="334"/>
      <c r="BI26" s="1251"/>
      <c r="BJ26" s="1245"/>
      <c r="BK26" s="1248"/>
      <c r="BL26" s="334"/>
      <c r="BM26" s="169"/>
      <c r="BN26" s="167"/>
      <c r="BO26" s="167"/>
      <c r="BP26" s="1063"/>
      <c r="BQ26" s="1063"/>
      <c r="BR26" s="1063"/>
      <c r="BS26" s="441"/>
      <c r="BT26" s="1466"/>
      <c r="BU26" s="1460"/>
      <c r="BV26" s="1463"/>
      <c r="BW26" s="1277"/>
      <c r="BX26" s="1280"/>
      <c r="BY26" s="1283"/>
      <c r="BZ26" s="470"/>
      <c r="CA26" s="469"/>
      <c r="CB26" s="356"/>
      <c r="CC26" s="346"/>
      <c r="CD26" s="346"/>
      <c r="CE26" s="346"/>
      <c r="CF26" s="346"/>
      <c r="CG26" s="346"/>
      <c r="CH26" s="334"/>
      <c r="CI26" s="470"/>
      <c r="CJ26" s="330"/>
      <c r="CK26" s="331"/>
      <c r="CL26" s="334"/>
      <c r="CM26" s="470"/>
      <c r="CN26" s="182"/>
      <c r="CP26" s="178"/>
    </row>
    <row r="27" spans="1:94" ht="14.25" customHeight="1" x14ac:dyDescent="0.2">
      <c r="A27" s="200" t="s">
        <v>836</v>
      </c>
      <c r="B27" s="201">
        <v>5</v>
      </c>
      <c r="C27" s="200" t="s">
        <v>771</v>
      </c>
      <c r="D27" s="201"/>
      <c r="E27" s="201"/>
      <c r="F27" s="201">
        <v>21</v>
      </c>
      <c r="G27" s="200"/>
      <c r="H27" s="202" t="s">
        <v>772</v>
      </c>
      <c r="I27" s="202" t="s">
        <v>773</v>
      </c>
      <c r="J27" s="202" t="s">
        <v>679</v>
      </c>
      <c r="K27" s="202" t="s">
        <v>774</v>
      </c>
      <c r="M27" s="164">
        <v>0.55208333333333337</v>
      </c>
      <c r="N27" s="1478"/>
      <c r="O27" s="1470"/>
      <c r="P27" s="1470"/>
      <c r="Q27" s="1473"/>
      <c r="R27" s="1473"/>
      <c r="S27" s="1479"/>
      <c r="T27" s="351"/>
      <c r="U27" s="1236"/>
      <c r="V27" s="1239"/>
      <c r="W27" s="1242"/>
      <c r="X27" s="334"/>
      <c r="Y27" s="334"/>
      <c r="Z27" s="1251"/>
      <c r="AA27" s="1245"/>
      <c r="AB27" s="1245"/>
      <c r="AC27" s="465"/>
      <c r="AD27" s="1117"/>
      <c r="AE27" s="1117"/>
      <c r="AF27" s="1117"/>
      <c r="AG27" s="1221"/>
      <c r="AH27" s="1221"/>
      <c r="AI27" s="1221"/>
      <c r="AJ27" s="1221"/>
      <c r="AK27" s="467"/>
      <c r="AL27" s="369">
        <v>0.55208333333333337</v>
      </c>
      <c r="AM27" s="1236"/>
      <c r="AN27" s="1239"/>
      <c r="AO27" s="1242"/>
      <c r="AP27" s="334"/>
      <c r="AQ27" s="334"/>
      <c r="AR27" s="1251"/>
      <c r="AS27" s="1245"/>
      <c r="AT27" s="1248"/>
      <c r="AU27" s="394"/>
      <c r="AV27" s="414"/>
      <c r="AW27" s="369">
        <v>0.55208333333333337</v>
      </c>
      <c r="AX27" s="1277"/>
      <c r="AY27" s="1280"/>
      <c r="AZ27" s="1283"/>
      <c r="BA27" s="1264"/>
      <c r="BB27" s="1225"/>
      <c r="BC27" s="1228"/>
      <c r="BD27" s="348"/>
      <c r="BE27" s="1236"/>
      <c r="BF27" s="1239"/>
      <c r="BG27" s="1242"/>
      <c r="BH27" s="334"/>
      <c r="BI27" s="1251"/>
      <c r="BJ27" s="1245"/>
      <c r="BK27" s="1248"/>
      <c r="BL27" s="334"/>
      <c r="BM27" s="169"/>
      <c r="BN27" s="167"/>
      <c r="BO27" s="167"/>
      <c r="BP27" s="1063"/>
      <c r="BQ27" s="1063"/>
      <c r="BR27" s="1063"/>
      <c r="BS27" s="441"/>
      <c r="BT27" s="1466"/>
      <c r="BU27" s="1460"/>
      <c r="BV27" s="1463"/>
      <c r="BW27" s="1277"/>
      <c r="BX27" s="1280"/>
      <c r="BY27" s="1283"/>
      <c r="BZ27" s="392"/>
      <c r="CA27" s="469"/>
      <c r="CB27" s="356"/>
      <c r="CC27" s="346"/>
      <c r="CD27" s="346"/>
      <c r="CE27" s="346"/>
      <c r="CF27" s="346"/>
      <c r="CG27" s="346"/>
      <c r="CH27" s="1291" t="s">
        <v>1153</v>
      </c>
      <c r="CI27" s="392"/>
      <c r="CJ27" s="330"/>
      <c r="CK27" s="331"/>
      <c r="CL27" s="1291" t="s">
        <v>1153</v>
      </c>
      <c r="CM27" s="392"/>
      <c r="CN27" s="182"/>
      <c r="CP27" s="178"/>
    </row>
    <row r="28" spans="1:94" ht="14.25" customHeight="1" x14ac:dyDescent="0.2">
      <c r="A28" s="200" t="s">
        <v>836</v>
      </c>
      <c r="B28" s="201">
        <v>5</v>
      </c>
      <c r="C28" s="200" t="s">
        <v>782</v>
      </c>
      <c r="D28" s="201"/>
      <c r="E28" s="201"/>
      <c r="F28" s="201">
        <v>21</v>
      </c>
      <c r="G28" s="200"/>
      <c r="H28" s="202" t="s">
        <v>783</v>
      </c>
      <c r="I28" s="202" t="s">
        <v>678</v>
      </c>
      <c r="J28" s="202" t="s">
        <v>679</v>
      </c>
      <c r="K28" s="202" t="s">
        <v>680</v>
      </c>
      <c r="M28" s="164">
        <v>0.5625</v>
      </c>
      <c r="N28" s="1478"/>
      <c r="O28" s="1470"/>
      <c r="P28" s="1470"/>
      <c r="Q28" s="1473"/>
      <c r="R28" s="1473"/>
      <c r="S28" s="1479"/>
      <c r="T28" s="351"/>
      <c r="U28" s="1237"/>
      <c r="V28" s="1240"/>
      <c r="W28" s="1243"/>
      <c r="X28" s="334"/>
      <c r="Y28" s="334"/>
      <c r="Z28" s="1252"/>
      <c r="AA28" s="1246"/>
      <c r="AB28" s="1246"/>
      <c r="AC28" s="466"/>
      <c r="AD28" s="1117"/>
      <c r="AE28" s="1117"/>
      <c r="AF28" s="1117"/>
      <c r="AG28" s="1221"/>
      <c r="AH28" s="1221"/>
      <c r="AI28" s="1221"/>
      <c r="AJ28" s="1221"/>
      <c r="AK28" s="467"/>
      <c r="AL28" s="369">
        <v>0.5625</v>
      </c>
      <c r="AM28" s="1237"/>
      <c r="AN28" s="1240"/>
      <c r="AO28" s="1243"/>
      <c r="AP28" s="334"/>
      <c r="AQ28" s="334"/>
      <c r="AR28" s="1252"/>
      <c r="AS28" s="1246"/>
      <c r="AT28" s="1249"/>
      <c r="AU28" s="394"/>
      <c r="AV28" s="464"/>
      <c r="AW28" s="369">
        <v>0.5625</v>
      </c>
      <c r="AX28" s="1278"/>
      <c r="AY28" s="1281"/>
      <c r="AZ28" s="1284"/>
      <c r="BA28" s="348"/>
      <c r="BB28" s="348"/>
      <c r="BC28" s="386"/>
      <c r="BD28" s="329"/>
      <c r="BE28" s="1237"/>
      <c r="BF28" s="1240"/>
      <c r="BG28" s="1243"/>
      <c r="BH28" s="334"/>
      <c r="BI28" s="1252"/>
      <c r="BJ28" s="1246"/>
      <c r="BK28" s="1249"/>
      <c r="BL28" s="334"/>
      <c r="BM28" s="169"/>
      <c r="BN28" s="167"/>
      <c r="BO28" s="167"/>
      <c r="BP28" s="1063"/>
      <c r="BQ28" s="1063"/>
      <c r="BR28" s="1063"/>
      <c r="BS28" s="441"/>
      <c r="BT28" s="1466"/>
      <c r="BU28" s="1460"/>
      <c r="BV28" s="1463"/>
      <c r="BW28" s="1277"/>
      <c r="BX28" s="1280"/>
      <c r="BY28" s="1283"/>
      <c r="BZ28" s="470"/>
      <c r="CA28" s="469"/>
      <c r="CB28" s="356"/>
      <c r="CC28" s="346"/>
      <c r="CD28" s="346"/>
      <c r="CE28" s="346"/>
      <c r="CF28" s="346"/>
      <c r="CG28" s="346"/>
      <c r="CH28" s="1292"/>
      <c r="CI28" s="470"/>
      <c r="CJ28" s="330"/>
      <c r="CK28" s="331"/>
      <c r="CL28" s="1292"/>
      <c r="CM28" s="470"/>
      <c r="CN28" s="182"/>
      <c r="CP28" s="285"/>
    </row>
    <row r="29" spans="1:94" ht="14.25" customHeight="1" x14ac:dyDescent="0.2">
      <c r="A29" s="200" t="s">
        <v>836</v>
      </c>
      <c r="B29" s="201">
        <v>6</v>
      </c>
      <c r="C29" s="200" t="s">
        <v>787</v>
      </c>
      <c r="D29" s="201">
        <v>2</v>
      </c>
      <c r="E29" s="201"/>
      <c r="F29" s="201">
        <v>24</v>
      </c>
      <c r="G29" s="200">
        <v>3</v>
      </c>
      <c r="H29" s="202" t="s">
        <v>772</v>
      </c>
      <c r="I29" s="202" t="s">
        <v>773</v>
      </c>
      <c r="J29" s="202" t="s">
        <v>679</v>
      </c>
      <c r="K29" s="202" t="s">
        <v>774</v>
      </c>
      <c r="M29" s="164">
        <v>0.57291666666666663</v>
      </c>
      <c r="N29" s="1478"/>
      <c r="O29" s="1470"/>
      <c r="P29" s="1470"/>
      <c r="Q29" s="1473"/>
      <c r="R29" s="1473"/>
      <c r="S29" s="1479"/>
      <c r="T29" s="329"/>
      <c r="U29" s="334"/>
      <c r="V29" s="334"/>
      <c r="W29" s="334"/>
      <c r="X29" s="334"/>
      <c r="Y29" s="334"/>
      <c r="Z29" s="334"/>
      <c r="AA29" s="334"/>
      <c r="AB29" s="334"/>
      <c r="AC29" s="466"/>
      <c r="AD29" s="1117"/>
      <c r="AE29" s="1117"/>
      <c r="AF29" s="1117"/>
      <c r="AG29" s="1221"/>
      <c r="AH29" s="1221"/>
      <c r="AI29" s="1221"/>
      <c r="AJ29" s="1221"/>
      <c r="AK29" s="471"/>
      <c r="AL29" s="369">
        <v>0.57291666666666663</v>
      </c>
      <c r="AM29" s="334"/>
      <c r="AN29" s="334"/>
      <c r="AO29" s="334"/>
      <c r="AP29" s="334"/>
      <c r="AQ29" s="334"/>
      <c r="AR29" s="334"/>
      <c r="AS29" s="334"/>
      <c r="AT29" s="334"/>
      <c r="AU29" s="394"/>
      <c r="AV29" s="464"/>
      <c r="AW29" s="369">
        <v>0.57291666666666663</v>
      </c>
      <c r="AX29" s="354"/>
      <c r="AY29" s="354"/>
      <c r="AZ29" s="354"/>
      <c r="BA29" s="348"/>
      <c r="BB29" s="348"/>
      <c r="BC29" s="386"/>
      <c r="BD29" s="329"/>
      <c r="BE29" s="334"/>
      <c r="BF29" s="334"/>
      <c r="BG29" s="334"/>
      <c r="BH29" s="334"/>
      <c r="BI29" s="334"/>
      <c r="BJ29" s="334"/>
      <c r="BK29" s="364"/>
      <c r="BL29" s="329"/>
      <c r="BM29" s="169"/>
      <c r="BN29" s="167"/>
      <c r="BO29" s="167"/>
      <c r="BP29" s="1063"/>
      <c r="BQ29" s="1063"/>
      <c r="BR29" s="1063"/>
      <c r="BS29" s="441"/>
      <c r="BT29" s="1466"/>
      <c r="BU29" s="1460"/>
      <c r="BV29" s="1463"/>
      <c r="BW29" s="1277"/>
      <c r="BX29" s="1280"/>
      <c r="BY29" s="1283"/>
      <c r="BZ29" s="470"/>
      <c r="CA29" s="469"/>
      <c r="CB29" s="356"/>
      <c r="CC29" s="346"/>
      <c r="CD29" s="346"/>
      <c r="CE29" s="346"/>
      <c r="CF29" s="346"/>
      <c r="CG29" s="346"/>
      <c r="CH29" s="1292"/>
      <c r="CI29" s="470"/>
      <c r="CJ29" s="330"/>
      <c r="CK29" s="331"/>
      <c r="CL29" s="1292"/>
      <c r="CM29" s="470"/>
      <c r="CN29" s="182"/>
      <c r="CP29" s="285"/>
    </row>
    <row r="30" spans="1:94" ht="14.25" customHeight="1" x14ac:dyDescent="0.2">
      <c r="A30" s="200" t="s">
        <v>836</v>
      </c>
      <c r="B30" s="201">
        <v>6</v>
      </c>
      <c r="C30" s="200" t="s">
        <v>816</v>
      </c>
      <c r="D30" s="201"/>
      <c r="E30" s="201"/>
      <c r="F30" s="201">
        <v>24</v>
      </c>
      <c r="G30" s="200"/>
      <c r="H30" s="202" t="s">
        <v>797</v>
      </c>
      <c r="I30" s="202" t="s">
        <v>678</v>
      </c>
      <c r="J30" s="202" t="s">
        <v>679</v>
      </c>
      <c r="K30" s="202" t="s">
        <v>798</v>
      </c>
      <c r="M30" s="164">
        <v>0.58333333333333337</v>
      </c>
      <c r="N30" s="1478"/>
      <c r="O30" s="1470"/>
      <c r="P30" s="1470"/>
      <c r="Q30" s="1473"/>
      <c r="R30" s="1473"/>
      <c r="S30" s="1479"/>
      <c r="T30" s="351"/>
      <c r="U30" s="353"/>
      <c r="V30" s="989"/>
      <c r="W30" s="389"/>
      <c r="X30" s="334"/>
      <c r="Y30" s="334"/>
      <c r="Z30" s="334"/>
      <c r="AA30" s="334"/>
      <c r="AB30" s="334"/>
      <c r="AC30" s="466"/>
      <c r="AD30" s="1117"/>
      <c r="AE30" s="1117"/>
      <c r="AF30" s="1117"/>
      <c r="AG30" s="1221"/>
      <c r="AH30" s="1221"/>
      <c r="AI30" s="1221"/>
      <c r="AJ30" s="1221"/>
      <c r="AK30" s="471"/>
      <c r="AL30" s="369">
        <v>0.58333333333333337</v>
      </c>
      <c r="AM30" s="348"/>
      <c r="AN30" s="989"/>
      <c r="AO30" s="989"/>
      <c r="AP30" s="334"/>
      <c r="AQ30" s="334"/>
      <c r="AR30" s="334"/>
      <c r="AS30" s="334"/>
      <c r="AT30" s="334"/>
      <c r="AU30" s="386"/>
      <c r="AV30" s="464"/>
      <c r="AW30" s="369">
        <v>0.58333333333333337</v>
      </c>
      <c r="AX30" s="989"/>
      <c r="AY30" s="989"/>
      <c r="AZ30" s="354"/>
      <c r="BA30" s="348"/>
      <c r="BB30" s="348"/>
      <c r="BC30" s="386"/>
      <c r="BD30" s="329"/>
      <c r="BE30" s="353"/>
      <c r="BF30" s="389"/>
      <c r="BG30" s="389"/>
      <c r="BH30" s="334"/>
      <c r="BI30" s="334"/>
      <c r="BJ30" s="334"/>
      <c r="BK30" s="364"/>
      <c r="BL30" s="329"/>
      <c r="BM30" s="169"/>
      <c r="BN30" s="167"/>
      <c r="BO30" s="167"/>
      <c r="BP30" s="1063"/>
      <c r="BQ30" s="1063"/>
      <c r="BR30" s="1063"/>
      <c r="BS30" s="441"/>
      <c r="BT30" s="1466"/>
      <c r="BU30" s="1460"/>
      <c r="BV30" s="1463"/>
      <c r="BW30" s="1277"/>
      <c r="BX30" s="1280"/>
      <c r="BY30" s="1283"/>
      <c r="BZ30" s="470"/>
      <c r="CA30" s="469"/>
      <c r="CB30" s="356"/>
      <c r="CC30" s="357"/>
      <c r="CD30" s="357"/>
      <c r="CE30" s="357"/>
      <c r="CF30" s="346"/>
      <c r="CG30" s="346"/>
      <c r="CH30" s="1292"/>
      <c r="CI30" s="470"/>
      <c r="CJ30" s="330"/>
      <c r="CK30" s="331"/>
      <c r="CL30" s="1292"/>
      <c r="CM30" s="470"/>
      <c r="CN30" s="182"/>
      <c r="CP30" s="285"/>
    </row>
    <row r="31" spans="1:94" ht="14.25" customHeight="1" x14ac:dyDescent="0.2">
      <c r="A31" s="200" t="s">
        <v>836</v>
      </c>
      <c r="B31" s="201">
        <v>10</v>
      </c>
      <c r="C31" s="200" t="s">
        <v>817</v>
      </c>
      <c r="D31" s="201"/>
      <c r="E31" s="201"/>
      <c r="F31" s="201">
        <v>5</v>
      </c>
      <c r="G31" s="200"/>
      <c r="H31" s="203" t="s">
        <v>677</v>
      </c>
      <c r="I31" s="202" t="s">
        <v>678</v>
      </c>
      <c r="J31" s="202" t="s">
        <v>679</v>
      </c>
      <c r="K31" s="202" t="s">
        <v>680</v>
      </c>
      <c r="M31" s="164">
        <v>0.59375</v>
      </c>
      <c r="N31" s="1478"/>
      <c r="O31" s="1470"/>
      <c r="P31" s="1470"/>
      <c r="Q31" s="52"/>
      <c r="R31" s="52"/>
      <c r="S31" s="221"/>
      <c r="T31" s="536"/>
      <c r="U31" s="1250" t="s">
        <v>859</v>
      </c>
      <c r="V31" s="1244" t="s">
        <v>860</v>
      </c>
      <c r="W31" s="1247" t="s">
        <v>861</v>
      </c>
      <c r="X31" s="334"/>
      <c r="Y31" s="334"/>
      <c r="Z31" s="1235" t="s">
        <v>855</v>
      </c>
      <c r="AA31" s="1238" t="s">
        <v>856</v>
      </c>
      <c r="AB31" s="1238" t="s">
        <v>857</v>
      </c>
      <c r="AC31" s="466"/>
      <c r="AD31" s="1117"/>
      <c r="AE31" s="1117"/>
      <c r="AF31" s="1117"/>
      <c r="AG31" s="1221"/>
      <c r="AH31" s="1221"/>
      <c r="AI31" s="1221"/>
      <c r="AJ31" s="1221"/>
      <c r="AK31" s="379"/>
      <c r="AL31" s="369">
        <v>0.59375</v>
      </c>
      <c r="AM31" s="1250" t="s">
        <v>859</v>
      </c>
      <c r="AN31" s="1244" t="s">
        <v>860</v>
      </c>
      <c r="AO31" s="1247" t="s">
        <v>861</v>
      </c>
      <c r="AP31" s="334"/>
      <c r="AQ31" s="334"/>
      <c r="AR31" s="1235" t="s">
        <v>855</v>
      </c>
      <c r="AS31" s="1238" t="s">
        <v>856</v>
      </c>
      <c r="AT31" s="1241" t="s">
        <v>857</v>
      </c>
      <c r="AU31" s="386"/>
      <c r="AV31" s="464"/>
      <c r="AW31" s="369">
        <v>0.59375</v>
      </c>
      <c r="AX31" s="545"/>
      <c r="AY31" s="545"/>
      <c r="AZ31" s="354"/>
      <c r="BA31" s="348"/>
      <c r="BB31" s="348"/>
      <c r="BC31" s="386"/>
      <c r="BD31" s="329"/>
      <c r="BE31" s="1250" t="s">
        <v>859</v>
      </c>
      <c r="BF31" s="1244" t="s">
        <v>860</v>
      </c>
      <c r="BG31" s="1247" t="s">
        <v>861</v>
      </c>
      <c r="BH31" s="334"/>
      <c r="BI31" s="1235" t="s">
        <v>855</v>
      </c>
      <c r="BJ31" s="1238" t="s">
        <v>856</v>
      </c>
      <c r="BK31" s="1241" t="s">
        <v>857</v>
      </c>
      <c r="BL31" s="334"/>
      <c r="BM31" s="169"/>
      <c r="BN31" s="167"/>
      <c r="BO31" s="167"/>
      <c r="BP31" s="1064"/>
      <c r="BQ31" s="1064"/>
      <c r="BR31" s="1064"/>
      <c r="BS31" s="441"/>
      <c r="BT31" s="1466"/>
      <c r="BU31" s="1460"/>
      <c r="BV31" s="1463"/>
      <c r="BW31" s="1278"/>
      <c r="BX31" s="1281"/>
      <c r="BY31" s="1284"/>
      <c r="BZ31" s="470"/>
      <c r="CA31" s="469"/>
      <c r="CB31" s="356"/>
      <c r="CC31" s="357"/>
      <c r="CD31" s="357"/>
      <c r="CE31" s="357"/>
      <c r="CF31" s="346"/>
      <c r="CG31" s="346"/>
      <c r="CH31" s="1292"/>
      <c r="CI31" s="470"/>
      <c r="CJ31" s="330"/>
      <c r="CK31" s="331"/>
      <c r="CL31" s="1292"/>
      <c r="CM31" s="470"/>
      <c r="CN31" s="182"/>
      <c r="CP31" s="285"/>
    </row>
    <row r="32" spans="1:94" ht="14.25" customHeight="1" x14ac:dyDescent="0.2">
      <c r="A32" s="200" t="s">
        <v>836</v>
      </c>
      <c r="B32" s="201">
        <v>10</v>
      </c>
      <c r="C32" s="200" t="s">
        <v>821</v>
      </c>
      <c r="D32" s="201"/>
      <c r="E32" s="201"/>
      <c r="F32" s="201">
        <v>5</v>
      </c>
      <c r="G32" s="200"/>
      <c r="H32" s="202" t="s">
        <v>772</v>
      </c>
      <c r="I32" s="202" t="s">
        <v>773</v>
      </c>
      <c r="J32" s="202" t="s">
        <v>679</v>
      </c>
      <c r="K32" s="202" t="s">
        <v>774</v>
      </c>
      <c r="M32" s="164">
        <v>0.60416666666666663</v>
      </c>
      <c r="N32" s="1478"/>
      <c r="O32" s="1470"/>
      <c r="P32" s="1470"/>
      <c r="Q32" s="52"/>
      <c r="R32" s="918"/>
      <c r="S32" s="221"/>
      <c r="T32" s="536"/>
      <c r="U32" s="1251"/>
      <c r="V32" s="1245"/>
      <c r="W32" s="1248"/>
      <c r="X32" s="334"/>
      <c r="Y32" s="334"/>
      <c r="Z32" s="1236"/>
      <c r="AA32" s="1239"/>
      <c r="AB32" s="1239"/>
      <c r="AC32" s="464"/>
      <c r="AD32" s="1117"/>
      <c r="AE32" s="1117"/>
      <c r="AF32" s="1117"/>
      <c r="AG32" s="1221"/>
      <c r="AH32" s="1221"/>
      <c r="AI32" s="1221"/>
      <c r="AJ32" s="1221"/>
      <c r="AK32" s="379"/>
      <c r="AL32" s="369">
        <v>0.60416666666666663</v>
      </c>
      <c r="AM32" s="1251"/>
      <c r="AN32" s="1245"/>
      <c r="AO32" s="1248"/>
      <c r="AP32" s="334"/>
      <c r="AQ32" s="334"/>
      <c r="AR32" s="1236"/>
      <c r="AS32" s="1239"/>
      <c r="AT32" s="1242"/>
      <c r="AU32" s="386"/>
      <c r="AV32" s="464"/>
      <c r="AW32" s="369">
        <v>0.60416666666666663</v>
      </c>
      <c r="AX32" s="545"/>
      <c r="AY32" s="545"/>
      <c r="AZ32" s="354"/>
      <c r="BA32" s="348"/>
      <c r="BB32" s="348"/>
      <c r="BC32" s="386"/>
      <c r="BD32" s="329"/>
      <c r="BE32" s="1251"/>
      <c r="BF32" s="1245"/>
      <c r="BG32" s="1248"/>
      <c r="BH32" s="334"/>
      <c r="BI32" s="1236"/>
      <c r="BJ32" s="1239"/>
      <c r="BK32" s="1242"/>
      <c r="BL32" s="334"/>
      <c r="BM32" s="169"/>
      <c r="BN32" s="167"/>
      <c r="BO32" s="167"/>
      <c r="BP32" s="357"/>
      <c r="BQ32" s="357"/>
      <c r="BR32" s="470"/>
      <c r="BS32" s="556"/>
      <c r="BT32" s="1466"/>
      <c r="BU32" s="1460"/>
      <c r="BV32" s="1463"/>
      <c r="BW32" s="167"/>
      <c r="BX32" s="167"/>
      <c r="BY32" s="168"/>
      <c r="BZ32" s="470"/>
      <c r="CA32" s="469"/>
      <c r="CB32" s="356"/>
      <c r="CC32" s="357"/>
      <c r="CD32" s="357"/>
      <c r="CE32" s="357"/>
      <c r="CF32" s="357"/>
      <c r="CG32" s="357"/>
      <c r="CH32" s="1292"/>
      <c r="CI32" s="470"/>
      <c r="CJ32" s="330"/>
      <c r="CK32" s="331"/>
      <c r="CL32" s="1292"/>
      <c r="CM32" s="470"/>
      <c r="CN32" s="182"/>
      <c r="CP32" s="285"/>
    </row>
    <row r="33" spans="13:94" ht="13" customHeight="1" x14ac:dyDescent="0.2">
      <c r="M33" s="164">
        <v>0.61458333333333337</v>
      </c>
      <c r="N33" s="1478"/>
      <c r="O33" s="1470"/>
      <c r="P33" s="1470"/>
      <c r="Q33" s="52"/>
      <c r="R33" s="918"/>
      <c r="S33" s="221"/>
      <c r="T33" s="536"/>
      <c r="U33" s="1251"/>
      <c r="V33" s="1245"/>
      <c r="W33" s="1248"/>
      <c r="X33" s="334"/>
      <c r="Y33" s="334"/>
      <c r="Z33" s="1236"/>
      <c r="AA33" s="1239"/>
      <c r="AB33" s="1239"/>
      <c r="AC33" s="464"/>
      <c r="AD33" s="1117"/>
      <c r="AE33" s="1117"/>
      <c r="AF33" s="1117"/>
      <c r="AG33" s="1221"/>
      <c r="AH33" s="1221"/>
      <c r="AI33" s="1221"/>
      <c r="AJ33" s="1221"/>
      <c r="AK33" s="379"/>
      <c r="AL33" s="369">
        <v>0.61458333333333337</v>
      </c>
      <c r="AM33" s="1251"/>
      <c r="AN33" s="1245"/>
      <c r="AO33" s="1248"/>
      <c r="AP33" s="334"/>
      <c r="AQ33" s="334"/>
      <c r="AR33" s="1236"/>
      <c r="AS33" s="1239"/>
      <c r="AT33" s="1242"/>
      <c r="AU33" s="386"/>
      <c r="AV33" s="464"/>
      <c r="AW33" s="369">
        <v>0.61458333333333337</v>
      </c>
      <c r="AX33" s="545"/>
      <c r="AY33" s="545"/>
      <c r="AZ33" s="167"/>
      <c r="BC33" s="386"/>
      <c r="BD33" s="547"/>
      <c r="BE33" s="1251"/>
      <c r="BF33" s="1245"/>
      <c r="BG33" s="1248"/>
      <c r="BH33" s="334"/>
      <c r="BI33" s="1236"/>
      <c r="BJ33" s="1239"/>
      <c r="BK33" s="1242"/>
      <c r="BL33" s="334"/>
      <c r="BM33" s="169"/>
      <c r="BN33" s="167"/>
      <c r="BO33" s="167"/>
      <c r="BP33" s="357"/>
      <c r="BQ33" s="357"/>
      <c r="BR33" s="470"/>
      <c r="BS33" s="556"/>
      <c r="BT33" s="1466"/>
      <c r="BU33" s="1460"/>
      <c r="BV33" s="1463"/>
      <c r="BW33" s="401"/>
      <c r="BX33" s="401"/>
      <c r="BY33" s="364"/>
      <c r="BZ33" s="470"/>
      <c r="CA33" s="469"/>
      <c r="CB33" s="356"/>
      <c r="CC33" s="357"/>
      <c r="CD33" s="357"/>
      <c r="CE33" s="357"/>
      <c r="CF33" s="357"/>
      <c r="CG33" s="357"/>
      <c r="CH33" s="1292"/>
      <c r="CI33" s="470"/>
      <c r="CJ33" s="330"/>
      <c r="CK33" s="331"/>
      <c r="CL33" s="1292"/>
      <c r="CM33" s="470"/>
      <c r="CN33" s="182"/>
      <c r="CP33" s="285"/>
    </row>
    <row r="34" spans="13:94" ht="13" customHeight="1" x14ac:dyDescent="0.2">
      <c r="M34" s="164">
        <v>0.625</v>
      </c>
      <c r="N34" s="1478"/>
      <c r="O34" s="1470"/>
      <c r="P34" s="1470"/>
      <c r="Q34" s="334"/>
      <c r="R34" s="334"/>
      <c r="S34" s="364"/>
      <c r="T34" s="329"/>
      <c r="U34" s="1251"/>
      <c r="V34" s="1245"/>
      <c r="W34" s="1248"/>
      <c r="X34" s="334"/>
      <c r="Y34" s="334"/>
      <c r="Z34" s="1236"/>
      <c r="AA34" s="1239"/>
      <c r="AB34" s="1239"/>
      <c r="AC34" s="456"/>
      <c r="AD34" s="1118"/>
      <c r="AE34" s="1118"/>
      <c r="AF34" s="1118"/>
      <c r="AG34" s="1222"/>
      <c r="AH34" s="1222"/>
      <c r="AI34" s="1222"/>
      <c r="AJ34" s="1222"/>
      <c r="AK34" s="472"/>
      <c r="AL34" s="369">
        <v>0.625</v>
      </c>
      <c r="AM34" s="1251"/>
      <c r="AN34" s="1245"/>
      <c r="AO34" s="1248"/>
      <c r="AP34" s="334"/>
      <c r="AQ34" s="334"/>
      <c r="AR34" s="1236"/>
      <c r="AS34" s="1239"/>
      <c r="AT34" s="1242"/>
      <c r="AU34" s="386"/>
      <c r="AV34" s="456"/>
      <c r="AW34" s="369">
        <v>0.625</v>
      </c>
      <c r="AX34" s="354"/>
      <c r="AY34" s="354"/>
      <c r="AZ34" s="167"/>
      <c r="BD34" s="351"/>
      <c r="BE34" s="1251"/>
      <c r="BF34" s="1245"/>
      <c r="BG34" s="1248"/>
      <c r="BH34" s="334"/>
      <c r="BI34" s="1236"/>
      <c r="BJ34" s="1239"/>
      <c r="BK34" s="1242"/>
      <c r="BL34" s="334"/>
      <c r="BM34" s="169"/>
      <c r="BN34" s="167"/>
      <c r="BO34" s="167"/>
      <c r="BP34" s="333"/>
      <c r="BQ34" s="333"/>
      <c r="BR34" s="473"/>
      <c r="BS34" s="469"/>
      <c r="BT34" s="1466"/>
      <c r="BU34" s="1460"/>
      <c r="BV34" s="1463"/>
      <c r="BW34" s="334"/>
      <c r="BX34" s="334"/>
      <c r="BY34" s="364"/>
      <c r="BZ34" s="473"/>
      <c r="CA34" s="469"/>
      <c r="CB34" s="356"/>
      <c r="CC34" s="357"/>
      <c r="CD34" s="357"/>
      <c r="CE34" s="357"/>
      <c r="CF34" s="357"/>
      <c r="CG34" s="357"/>
      <c r="CH34" s="1293"/>
      <c r="CI34" s="473"/>
      <c r="CJ34" s="330"/>
      <c r="CK34" s="331"/>
      <c r="CL34" s="1293"/>
      <c r="CM34" s="473"/>
      <c r="CN34" s="182"/>
      <c r="CP34" s="285"/>
    </row>
    <row r="35" spans="13:94" ht="13" customHeight="1" x14ac:dyDescent="0.2">
      <c r="M35" s="164">
        <v>0.63541666666666663</v>
      </c>
      <c r="N35" s="329"/>
      <c r="O35" s="334"/>
      <c r="P35" s="334"/>
      <c r="Q35" s="167"/>
      <c r="R35" s="167"/>
      <c r="S35" s="168"/>
      <c r="T35" s="329"/>
      <c r="U35" s="1251"/>
      <c r="V35" s="1245"/>
      <c r="W35" s="1248"/>
      <c r="X35" s="334"/>
      <c r="Y35" s="334"/>
      <c r="Z35" s="1236"/>
      <c r="AA35" s="1239"/>
      <c r="AB35" s="1239"/>
      <c r="AC35" s="456"/>
      <c r="AD35" s="433"/>
      <c r="AE35" s="433"/>
      <c r="AF35" s="433"/>
      <c r="AK35" s="343"/>
      <c r="AL35" s="369">
        <v>0.63541666666666663</v>
      </c>
      <c r="AM35" s="1251"/>
      <c r="AN35" s="1245"/>
      <c r="AO35" s="1248"/>
      <c r="AP35" s="334"/>
      <c r="AQ35" s="334"/>
      <c r="AR35" s="1236"/>
      <c r="AS35" s="1239"/>
      <c r="AT35" s="1242"/>
      <c r="AU35" s="386"/>
      <c r="AV35" s="456"/>
      <c r="AW35" s="369">
        <v>0.63541666666666663</v>
      </c>
      <c r="AX35" s="354"/>
      <c r="AY35" s="354"/>
      <c r="BD35" s="351"/>
      <c r="BE35" s="1251"/>
      <c r="BF35" s="1245"/>
      <c r="BG35" s="1248"/>
      <c r="BH35" s="334"/>
      <c r="BI35" s="1236"/>
      <c r="BJ35" s="1239"/>
      <c r="BK35" s="1242"/>
      <c r="BL35" s="334"/>
      <c r="BM35" s="169"/>
      <c r="BN35" s="167"/>
      <c r="BO35" s="167"/>
      <c r="BP35" s="333"/>
      <c r="BQ35" s="333"/>
      <c r="BR35" s="473"/>
      <c r="BS35" s="469"/>
      <c r="BT35" s="1466"/>
      <c r="BU35" s="1460"/>
      <c r="BV35" s="1463"/>
      <c r="BW35" s="433"/>
      <c r="BX35" s="433"/>
      <c r="BY35" s="495"/>
      <c r="BZ35" s="473"/>
      <c r="CA35" s="469"/>
      <c r="CB35" s="356"/>
      <c r="CC35" s="357"/>
      <c r="CD35" s="357"/>
      <c r="CE35" s="357"/>
      <c r="CF35" s="357"/>
      <c r="CG35" s="357"/>
      <c r="CH35" s="334"/>
      <c r="CI35" s="473"/>
      <c r="CJ35" s="330"/>
      <c r="CK35" s="331"/>
      <c r="CL35" s="334"/>
      <c r="CM35" s="473"/>
      <c r="CN35" s="182"/>
      <c r="CP35" s="285"/>
    </row>
    <row r="36" spans="13:94" ht="13" customHeight="1" x14ac:dyDescent="0.2">
      <c r="M36" s="164">
        <v>0.64583333333333337</v>
      </c>
      <c r="N36" s="329"/>
      <c r="O36" s="334"/>
      <c r="P36" s="334"/>
      <c r="Q36" s="167"/>
      <c r="R36" s="167"/>
      <c r="S36" s="168"/>
      <c r="T36" s="351"/>
      <c r="U36" s="1252"/>
      <c r="V36" s="1246"/>
      <c r="W36" s="1249"/>
      <c r="X36" s="334"/>
      <c r="Y36" s="334"/>
      <c r="Z36" s="1237"/>
      <c r="AA36" s="1240"/>
      <c r="AB36" s="1240"/>
      <c r="AC36" s="464"/>
      <c r="AK36" s="349"/>
      <c r="AL36" s="369">
        <v>0.64583333333333337</v>
      </c>
      <c r="AM36" s="1252"/>
      <c r="AN36" s="1246"/>
      <c r="AO36" s="1249"/>
      <c r="AP36" s="334"/>
      <c r="AQ36" s="334"/>
      <c r="AR36" s="1237"/>
      <c r="AS36" s="1240"/>
      <c r="AT36" s="1243"/>
      <c r="AU36" s="402"/>
      <c r="AV36" s="464"/>
      <c r="AW36" s="369">
        <v>0.64583333333333337</v>
      </c>
      <c r="AX36" s="348"/>
      <c r="AY36" s="348"/>
      <c r="BD36" s="329"/>
      <c r="BE36" s="1252"/>
      <c r="BF36" s="1246"/>
      <c r="BG36" s="1249"/>
      <c r="BH36" s="334"/>
      <c r="BI36" s="1237"/>
      <c r="BJ36" s="1240"/>
      <c r="BK36" s="1243"/>
      <c r="BL36" s="334"/>
      <c r="BM36" s="169"/>
      <c r="BN36" s="167"/>
      <c r="BO36" s="167"/>
      <c r="BP36" s="357"/>
      <c r="BQ36" s="357"/>
      <c r="BR36" s="470"/>
      <c r="BS36" s="556"/>
      <c r="BT36" s="1466"/>
      <c r="BU36" s="1460"/>
      <c r="BV36" s="1463"/>
      <c r="BW36" s="433"/>
      <c r="BX36" s="433"/>
      <c r="BY36" s="495"/>
      <c r="BZ36" s="470"/>
      <c r="CA36" s="474"/>
      <c r="CB36" s="455"/>
      <c r="CC36" s="357"/>
      <c r="CD36" s="357"/>
      <c r="CE36" s="357"/>
      <c r="CF36" s="357"/>
      <c r="CG36" s="357"/>
      <c r="CH36" s="334"/>
      <c r="CI36" s="470"/>
      <c r="CJ36" s="330"/>
      <c r="CK36" s="331"/>
      <c r="CL36" s="334"/>
      <c r="CM36" s="470"/>
      <c r="CN36" s="182"/>
      <c r="CP36" s="178"/>
    </row>
    <row r="37" spans="13:94" ht="13" customHeight="1" x14ac:dyDescent="0.2">
      <c r="M37" s="164">
        <v>0.65625</v>
      </c>
      <c r="N37" s="329"/>
      <c r="O37" s="334"/>
      <c r="P37" s="334"/>
      <c r="Q37" s="167"/>
      <c r="R37" s="167"/>
      <c r="S37" s="168"/>
      <c r="T37" s="351"/>
      <c r="U37" s="348"/>
      <c r="V37" s="348"/>
      <c r="W37" s="354"/>
      <c r="X37" s="354"/>
      <c r="Y37" s="354"/>
      <c r="Z37" s="354"/>
      <c r="AA37" s="354"/>
      <c r="AB37" s="334"/>
      <c r="AC37" s="464"/>
      <c r="AK37" s="349"/>
      <c r="AL37" s="369">
        <v>0.65625</v>
      </c>
      <c r="AM37" s="348"/>
      <c r="AN37" s="348"/>
      <c r="AO37" s="348"/>
      <c r="AP37" s="354"/>
      <c r="AQ37" s="354"/>
      <c r="AR37" s="354"/>
      <c r="AS37" s="354"/>
      <c r="AT37" s="354"/>
      <c r="AU37" s="449"/>
      <c r="AV37" s="464"/>
      <c r="AW37" s="369">
        <v>0.65625</v>
      </c>
      <c r="AX37" s="348"/>
      <c r="AY37" s="348"/>
      <c r="BD37" s="329"/>
      <c r="BE37" s="334"/>
      <c r="BF37" s="334"/>
      <c r="BG37" s="334"/>
      <c r="BH37" s="334"/>
      <c r="BI37" s="334"/>
      <c r="BJ37" s="334"/>
      <c r="BK37" s="364"/>
      <c r="BL37" s="466"/>
      <c r="BM37" s="169"/>
      <c r="BN37" s="167"/>
      <c r="BO37" s="167"/>
      <c r="BP37" s="357"/>
      <c r="BQ37" s="357"/>
      <c r="BR37" s="470"/>
      <c r="BS37" s="556"/>
      <c r="BT37" s="1466"/>
      <c r="BU37" s="1460"/>
      <c r="BV37" s="1463"/>
      <c r="BW37" s="433"/>
      <c r="BX37" s="433"/>
      <c r="BY37" s="495"/>
      <c r="BZ37" s="470"/>
      <c r="CA37" s="330"/>
      <c r="CB37" s="331"/>
      <c r="CC37" s="357"/>
      <c r="CD37" s="357"/>
      <c r="CE37" s="357"/>
      <c r="CF37" s="357"/>
      <c r="CG37" s="357"/>
      <c r="CH37" s="1102" t="s">
        <v>1056</v>
      </c>
      <c r="CI37" s="470"/>
      <c r="CJ37" s="330"/>
      <c r="CK37" s="331"/>
      <c r="CL37" s="1102" t="s">
        <v>1056</v>
      </c>
      <c r="CM37" s="470"/>
      <c r="CN37" s="182"/>
      <c r="CP37" s="178"/>
    </row>
    <row r="38" spans="13:94" ht="13" customHeight="1" x14ac:dyDescent="0.2">
      <c r="M38" s="164">
        <v>0.66666666666666663</v>
      </c>
      <c r="N38" s="329"/>
      <c r="O38" s="334"/>
      <c r="P38" s="334"/>
      <c r="Q38" s="167"/>
      <c r="R38" s="167"/>
      <c r="S38" s="168"/>
      <c r="T38" s="351"/>
      <c r="U38" s="348"/>
      <c r="V38" s="348"/>
      <c r="W38" s="354"/>
      <c r="X38" s="354"/>
      <c r="Y38" s="354"/>
      <c r="Z38" s="354"/>
      <c r="AA38" s="354"/>
      <c r="AB38" s="334"/>
      <c r="AC38" s="464"/>
      <c r="AK38" s="349"/>
      <c r="AL38" s="369">
        <v>0.66666666666666663</v>
      </c>
      <c r="AM38" s="348"/>
      <c r="AN38" s="348"/>
      <c r="AO38" s="348"/>
      <c r="AP38" s="354"/>
      <c r="AQ38" s="354"/>
      <c r="AR38" s="354"/>
      <c r="AS38" s="354"/>
      <c r="AT38" s="354"/>
      <c r="AU38" s="449"/>
      <c r="AV38" s="464"/>
      <c r="AW38" s="369">
        <v>0.66666666666666663</v>
      </c>
      <c r="AX38" s="348"/>
      <c r="AY38" s="348"/>
      <c r="BD38" s="329"/>
      <c r="BE38" s="334"/>
      <c r="BF38" s="334"/>
      <c r="BG38" s="334"/>
      <c r="BH38" s="334"/>
      <c r="BI38" s="334"/>
      <c r="BJ38" s="334"/>
      <c r="BK38" s="364"/>
      <c r="BL38" s="466"/>
      <c r="BM38" s="169"/>
      <c r="BN38" s="167"/>
      <c r="BO38" s="167"/>
      <c r="BP38" s="357"/>
      <c r="BQ38" s="357"/>
      <c r="BR38" s="470"/>
      <c r="BS38" s="556"/>
      <c r="BT38" s="1466"/>
      <c r="BU38" s="1460"/>
      <c r="BV38" s="1463"/>
      <c r="BW38" s="167"/>
      <c r="BX38" s="167"/>
      <c r="BY38" s="168"/>
      <c r="BZ38" s="470"/>
      <c r="CA38" s="344"/>
      <c r="CB38" s="345"/>
      <c r="CC38" s="331"/>
      <c r="CD38" s="331"/>
      <c r="CE38" s="331"/>
      <c r="CF38" s="331"/>
      <c r="CG38" s="331"/>
      <c r="CH38" s="1103"/>
      <c r="CI38" s="470"/>
      <c r="CJ38" s="330"/>
      <c r="CK38" s="331"/>
      <c r="CL38" s="1103"/>
      <c r="CM38" s="470"/>
      <c r="CN38" s="182"/>
      <c r="CP38" s="285"/>
    </row>
    <row r="39" spans="13:94" ht="13" customHeight="1" x14ac:dyDescent="0.2">
      <c r="M39" s="164">
        <v>0.67708333333333337</v>
      </c>
      <c r="N39" s="329"/>
      <c r="O39" s="334"/>
      <c r="P39" s="334"/>
      <c r="Q39" s="167"/>
      <c r="R39" s="167"/>
      <c r="S39" s="168"/>
      <c r="T39" s="351"/>
      <c r="U39" s="348"/>
      <c r="V39" s="348"/>
      <c r="W39" s="354"/>
      <c r="X39" s="354"/>
      <c r="Y39" s="354"/>
      <c r="Z39" s="354"/>
      <c r="AA39" s="354"/>
      <c r="AB39" s="334"/>
      <c r="AC39" s="464"/>
      <c r="AK39" s="349"/>
      <c r="AL39" s="369">
        <v>0.67708333333333337</v>
      </c>
      <c r="AM39" s="348"/>
      <c r="AN39" s="348"/>
      <c r="AO39" s="348"/>
      <c r="AP39" s="354"/>
      <c r="AQ39" s="354"/>
      <c r="AR39" s="354"/>
      <c r="AS39" s="354"/>
      <c r="AT39" s="354"/>
      <c r="AU39" s="449"/>
      <c r="AV39" s="464"/>
      <c r="AW39" s="369">
        <v>0.67708333333333337</v>
      </c>
      <c r="AX39" s="348"/>
      <c r="AY39" s="348"/>
      <c r="BD39" s="329"/>
      <c r="BE39" s="334"/>
      <c r="BF39" s="334"/>
      <c r="BG39" s="334"/>
      <c r="BH39" s="334"/>
      <c r="BI39" s="334"/>
      <c r="BJ39" s="334"/>
      <c r="BK39" s="364"/>
      <c r="BL39" s="466"/>
      <c r="BM39" s="169"/>
      <c r="BN39" s="167"/>
      <c r="BO39" s="167"/>
      <c r="BP39" s="357"/>
      <c r="BQ39" s="357"/>
      <c r="BR39" s="470"/>
      <c r="BS39" s="556"/>
      <c r="BT39" s="1467"/>
      <c r="BU39" s="1461"/>
      <c r="BV39" s="1464"/>
      <c r="BW39" s="167"/>
      <c r="BX39" s="167"/>
      <c r="BY39" s="168"/>
      <c r="BZ39" s="470"/>
      <c r="CA39" s="344"/>
      <c r="CB39" s="345"/>
      <c r="CC39" s="331"/>
      <c r="CD39" s="331"/>
      <c r="CE39" s="331"/>
      <c r="CF39" s="331"/>
      <c r="CG39" s="331"/>
      <c r="CH39" s="1103"/>
      <c r="CI39" s="470"/>
      <c r="CJ39" s="330"/>
      <c r="CK39" s="331"/>
      <c r="CL39" s="1103"/>
      <c r="CM39" s="470"/>
      <c r="CN39" s="182"/>
      <c r="CP39" s="285"/>
    </row>
    <row r="40" spans="13:94" ht="13" customHeight="1" x14ac:dyDescent="0.2">
      <c r="M40" s="164">
        <v>0.6875</v>
      </c>
      <c r="N40" s="329"/>
      <c r="O40" s="334"/>
      <c r="P40" s="334"/>
      <c r="Q40" s="167"/>
      <c r="R40" s="167"/>
      <c r="S40" s="168"/>
      <c r="T40" s="351"/>
      <c r="U40" s="348"/>
      <c r="V40" s="348"/>
      <c r="W40" s="354"/>
      <c r="X40" s="354"/>
      <c r="Y40" s="354"/>
      <c r="Z40" s="354"/>
      <c r="AA40" s="354"/>
      <c r="AB40" s="334"/>
      <c r="AC40" s="464"/>
      <c r="AK40" s="349"/>
      <c r="AL40" s="369">
        <v>0.6875</v>
      </c>
      <c r="AM40" s="348"/>
      <c r="AN40" s="348"/>
      <c r="AO40" s="348"/>
      <c r="AP40" s="354"/>
      <c r="AQ40" s="354"/>
      <c r="AR40" s="354"/>
      <c r="AS40" s="354"/>
      <c r="AT40" s="354"/>
      <c r="AU40" s="449"/>
      <c r="AV40" s="464"/>
      <c r="AW40" s="369">
        <v>0.6875</v>
      </c>
      <c r="AX40" s="348"/>
      <c r="AY40" s="348"/>
      <c r="BD40" s="329"/>
      <c r="BE40" s="334"/>
      <c r="BF40" s="334"/>
      <c r="BG40" s="334"/>
      <c r="BH40" s="334"/>
      <c r="BI40" s="334"/>
      <c r="BJ40" s="334"/>
      <c r="BK40" s="364"/>
      <c r="BL40" s="466"/>
      <c r="BM40" s="169"/>
      <c r="BN40" s="167"/>
      <c r="BO40" s="167"/>
      <c r="BP40" s="357"/>
      <c r="BQ40" s="357"/>
      <c r="BR40" s="470"/>
      <c r="BS40" s="556"/>
      <c r="BT40" s="469"/>
      <c r="BU40" s="455"/>
      <c r="BV40" s="455"/>
      <c r="BW40" s="167"/>
      <c r="BX40" s="167"/>
      <c r="BY40" s="168"/>
      <c r="BZ40" s="470"/>
      <c r="CA40" s="344"/>
      <c r="CB40" s="345"/>
      <c r="CC40" s="331"/>
      <c r="CD40" s="331"/>
      <c r="CE40" s="331"/>
      <c r="CF40" s="331"/>
      <c r="CG40" s="331"/>
      <c r="CH40" s="1103"/>
      <c r="CI40" s="470"/>
      <c r="CJ40" s="330"/>
      <c r="CK40" s="331"/>
      <c r="CL40" s="1103"/>
      <c r="CM40" s="470"/>
      <c r="CN40" s="182"/>
      <c r="CP40" s="285"/>
    </row>
    <row r="41" spans="13:94" ht="13" customHeight="1" x14ac:dyDescent="0.2">
      <c r="M41" s="163">
        <v>0.69791666666666663</v>
      </c>
      <c r="N41" s="329"/>
      <c r="O41" s="334"/>
      <c r="P41" s="334"/>
      <c r="Q41" s="167"/>
      <c r="R41" s="167"/>
      <c r="S41" s="168"/>
      <c r="T41" s="351"/>
      <c r="U41" s="348"/>
      <c r="V41" s="348"/>
      <c r="W41" s="354"/>
      <c r="X41" s="354"/>
      <c r="Y41" s="354"/>
      <c r="Z41" s="354"/>
      <c r="AA41" s="354"/>
      <c r="AB41" s="334"/>
      <c r="AC41" s="464"/>
      <c r="AK41" s="349"/>
      <c r="AL41" s="369">
        <v>0.69791666666666663</v>
      </c>
      <c r="AM41" s="348"/>
      <c r="AN41" s="348"/>
      <c r="AO41" s="348"/>
      <c r="AP41" s="354"/>
      <c r="AQ41" s="354"/>
      <c r="AR41" s="354"/>
      <c r="AS41" s="354"/>
      <c r="AT41" s="354"/>
      <c r="AU41" s="449"/>
      <c r="AV41" s="464"/>
      <c r="AW41" s="332">
        <v>0.69791666666666663</v>
      </c>
      <c r="AX41" s="348"/>
      <c r="AY41" s="348"/>
      <c r="BD41" s="329"/>
      <c r="BE41" s="334"/>
      <c r="BF41" s="334"/>
      <c r="BG41" s="334"/>
      <c r="BH41" s="334"/>
      <c r="BI41" s="334"/>
      <c r="BJ41" s="334"/>
      <c r="BK41" s="364"/>
      <c r="BL41" s="466"/>
      <c r="BM41" s="169"/>
      <c r="BN41" s="167"/>
      <c r="BO41" s="167"/>
      <c r="BP41" s="357"/>
      <c r="BQ41" s="357"/>
      <c r="BR41" s="470"/>
      <c r="BS41" s="556"/>
      <c r="BT41" s="469"/>
      <c r="BU41" s="455"/>
      <c r="BV41" s="455"/>
      <c r="BW41" s="167"/>
      <c r="BX41" s="167"/>
      <c r="BY41" s="168"/>
      <c r="BZ41" s="470"/>
      <c r="CA41" s="344"/>
      <c r="CB41" s="345"/>
      <c r="CC41" s="331"/>
      <c r="CD41" s="331"/>
      <c r="CE41" s="331"/>
      <c r="CF41" s="331"/>
      <c r="CG41" s="331"/>
      <c r="CH41" s="1103"/>
      <c r="CI41" s="470"/>
      <c r="CJ41" s="330"/>
      <c r="CK41" s="331"/>
      <c r="CL41" s="1103"/>
      <c r="CM41" s="470"/>
      <c r="CN41" s="182"/>
      <c r="CP41" s="285"/>
    </row>
    <row r="42" spans="13:94" ht="13" customHeight="1" x14ac:dyDescent="0.2">
      <c r="M42" s="164">
        <v>0.70833333333333337</v>
      </c>
      <c r="N42" s="369"/>
      <c r="O42" s="332"/>
      <c r="P42" s="332"/>
      <c r="Q42" s="167"/>
      <c r="R42" s="167"/>
      <c r="S42" s="168"/>
      <c r="T42" s="369"/>
      <c r="U42" s="334"/>
      <c r="V42" s="334"/>
      <c r="W42" s="334"/>
      <c r="X42" s="334"/>
      <c r="Y42" s="334"/>
      <c r="Z42" s="334"/>
      <c r="AA42" s="334"/>
      <c r="AB42" s="348"/>
      <c r="AC42" s="367"/>
      <c r="AK42" s="349"/>
      <c r="AL42" s="369">
        <v>0.70833333333333337</v>
      </c>
      <c r="AM42" s="354"/>
      <c r="AN42" s="354"/>
      <c r="AO42" s="354"/>
      <c r="AP42" s="354"/>
      <c r="AQ42" s="354"/>
      <c r="AR42" s="354"/>
      <c r="AS42" s="354"/>
      <c r="AT42" s="348"/>
      <c r="AU42" s="449"/>
      <c r="AV42" s="367"/>
      <c r="AW42" s="369">
        <v>0.70833333333333337</v>
      </c>
      <c r="AX42" s="354"/>
      <c r="AY42" s="354"/>
      <c r="AZ42" s="354"/>
      <c r="BA42" s="354"/>
      <c r="BB42" s="354"/>
      <c r="BC42" s="394"/>
      <c r="BD42" s="351"/>
      <c r="BE42" s="353"/>
      <c r="BF42" s="353"/>
      <c r="BG42" s="334"/>
      <c r="BH42" s="334"/>
      <c r="BI42" s="334"/>
      <c r="BJ42" s="353"/>
      <c r="BK42" s="413"/>
      <c r="BL42" s="435"/>
      <c r="BM42" s="169"/>
      <c r="BN42" s="167"/>
      <c r="BO42" s="167"/>
      <c r="BP42" s="400"/>
      <c r="BQ42" s="400"/>
      <c r="BR42" s="366"/>
      <c r="BS42" s="925"/>
      <c r="BT42" s="469"/>
      <c r="BU42" s="455"/>
      <c r="BV42" s="455"/>
      <c r="BW42" s="167"/>
      <c r="BX42" s="167"/>
      <c r="BY42" s="168"/>
      <c r="BZ42" s="366"/>
      <c r="CA42" s="344"/>
      <c r="CB42" s="345"/>
      <c r="CC42" s="331"/>
      <c r="CD42" s="331"/>
      <c r="CE42" s="331"/>
      <c r="CF42" s="331"/>
      <c r="CG42" s="331"/>
      <c r="CH42" s="1103"/>
      <c r="CI42" s="366"/>
      <c r="CJ42" s="330"/>
      <c r="CK42" s="331"/>
      <c r="CL42" s="1103"/>
      <c r="CM42" s="366"/>
      <c r="CN42" s="182"/>
      <c r="CP42" s="285"/>
    </row>
    <row r="43" spans="13:94" ht="13" customHeight="1" x14ac:dyDescent="0.2">
      <c r="M43" s="164">
        <v>0.71875</v>
      </c>
      <c r="N43" s="369"/>
      <c r="O43" s="332"/>
      <c r="P43" s="332"/>
      <c r="Q43" s="167"/>
      <c r="R43" s="167"/>
      <c r="S43" s="168"/>
      <c r="T43" s="369"/>
      <c r="U43" s="334"/>
      <c r="V43" s="334"/>
      <c r="W43" s="334"/>
      <c r="X43" s="334"/>
      <c r="Y43" s="334"/>
      <c r="Z43" s="334"/>
      <c r="AA43" s="334"/>
      <c r="AB43" s="457"/>
      <c r="AC43" s="456"/>
      <c r="AK43" s="337"/>
      <c r="AL43" s="369">
        <v>0.71875</v>
      </c>
      <c r="AM43" s="334"/>
      <c r="AN43" s="334"/>
      <c r="AO43" s="334"/>
      <c r="AP43" s="334"/>
      <c r="AQ43" s="334"/>
      <c r="AR43" s="334"/>
      <c r="AS43" s="334"/>
      <c r="AT43" s="457"/>
      <c r="AU43" s="368"/>
      <c r="AV43" s="456"/>
      <c r="AW43" s="369">
        <v>0.71875</v>
      </c>
      <c r="AX43" s="334"/>
      <c r="AY43" s="334"/>
      <c r="AZ43" s="334"/>
      <c r="BA43" s="334"/>
      <c r="BB43" s="334"/>
      <c r="BC43" s="364"/>
      <c r="BD43" s="399"/>
      <c r="BE43" s="457"/>
      <c r="BF43" s="457"/>
      <c r="BG43" s="334"/>
      <c r="BH43" s="334"/>
      <c r="BI43" s="334"/>
      <c r="BJ43" s="457"/>
      <c r="BK43" s="384"/>
      <c r="BL43" s="474"/>
      <c r="BM43" s="169"/>
      <c r="BN43" s="167"/>
      <c r="BO43" s="167"/>
      <c r="BP43" s="333"/>
      <c r="BQ43" s="333"/>
      <c r="BR43" s="473"/>
      <c r="BS43" s="469"/>
      <c r="BT43" s="469"/>
      <c r="BU43" s="455"/>
      <c r="BV43" s="455"/>
      <c r="BW43" s="167"/>
      <c r="BX43" s="167"/>
      <c r="BY43" s="168"/>
      <c r="BZ43" s="473"/>
      <c r="CA43" s="344"/>
      <c r="CB43" s="345"/>
      <c r="CC43" s="331"/>
      <c r="CD43" s="331"/>
      <c r="CE43" s="331"/>
      <c r="CF43" s="331"/>
      <c r="CG43" s="331"/>
      <c r="CH43" s="1103"/>
      <c r="CI43" s="473"/>
      <c r="CJ43" s="330"/>
      <c r="CK43" s="331"/>
      <c r="CL43" s="1103"/>
      <c r="CM43" s="473"/>
      <c r="CN43" s="182"/>
      <c r="CP43" s="285"/>
    </row>
    <row r="44" spans="13:94" ht="13" customHeight="1" x14ac:dyDescent="0.2">
      <c r="M44" s="164">
        <v>0.72916666666666663</v>
      </c>
      <c r="N44" s="369"/>
      <c r="O44" s="332"/>
      <c r="P44" s="332"/>
      <c r="Q44" s="167"/>
      <c r="R44" s="167"/>
      <c r="S44" s="168"/>
      <c r="T44" s="369"/>
      <c r="U44" s="334"/>
      <c r="V44" s="334"/>
      <c r="W44" s="334"/>
      <c r="X44" s="334"/>
      <c r="Y44" s="334"/>
      <c r="Z44" s="348"/>
      <c r="AA44" s="348"/>
      <c r="AB44" s="457"/>
      <c r="AC44" s="367"/>
      <c r="AK44" s="475"/>
      <c r="AL44" s="369">
        <v>0.72916666666666663</v>
      </c>
      <c r="AM44" s="334"/>
      <c r="AN44" s="334"/>
      <c r="AO44" s="334"/>
      <c r="AP44" s="334"/>
      <c r="AQ44" s="334"/>
      <c r="AR44" s="353"/>
      <c r="AS44" s="353"/>
      <c r="AT44" s="457"/>
      <c r="AU44" s="381"/>
      <c r="AV44" s="367"/>
      <c r="AW44" s="369">
        <v>0.72916666666666663</v>
      </c>
      <c r="AX44" s="334"/>
      <c r="AY44" s="334"/>
      <c r="AZ44" s="334"/>
      <c r="BA44" s="334"/>
      <c r="BB44" s="353"/>
      <c r="BC44" s="413"/>
      <c r="BD44" s="399"/>
      <c r="BE44" s="457"/>
      <c r="BF44" s="457"/>
      <c r="BG44" s="334"/>
      <c r="BH44" s="334"/>
      <c r="BI44" s="334"/>
      <c r="BJ44" s="457"/>
      <c r="BK44" s="384"/>
      <c r="BL44" s="435"/>
      <c r="BM44" s="169"/>
      <c r="BN44" s="167"/>
      <c r="BO44" s="167"/>
      <c r="BP44" s="333"/>
      <c r="BQ44" s="333"/>
      <c r="BR44" s="366"/>
      <c r="BS44" s="925"/>
      <c r="BT44" s="469"/>
      <c r="BU44" s="455"/>
      <c r="BV44" s="455"/>
      <c r="BW44" s="167"/>
      <c r="BX44" s="167"/>
      <c r="BY44" s="168"/>
      <c r="BZ44" s="366"/>
      <c r="CA44" s="344"/>
      <c r="CB44" s="345"/>
      <c r="CC44" s="331"/>
      <c r="CD44" s="331"/>
      <c r="CE44" s="331"/>
      <c r="CF44" s="331"/>
      <c r="CG44" s="331"/>
      <c r="CH44" s="1104"/>
      <c r="CI44" s="366"/>
      <c r="CJ44" s="330"/>
      <c r="CK44" s="331"/>
      <c r="CL44" s="1104"/>
      <c r="CM44" s="366"/>
      <c r="CN44" s="182"/>
      <c r="CP44" s="285"/>
    </row>
    <row r="45" spans="13:94" ht="13" customHeight="1" x14ac:dyDescent="0.2">
      <c r="M45" s="164">
        <v>0.73958333333333337</v>
      </c>
      <c r="N45" s="369"/>
      <c r="O45" s="332"/>
      <c r="P45" s="332"/>
      <c r="Q45" s="167"/>
      <c r="R45" s="167"/>
      <c r="S45" s="168"/>
      <c r="T45" s="369"/>
      <c r="U45" s="334"/>
      <c r="V45" s="334"/>
      <c r="W45" s="334"/>
      <c r="X45" s="334"/>
      <c r="Y45" s="334"/>
      <c r="Z45" s="348"/>
      <c r="AA45" s="348"/>
      <c r="AB45" s="457"/>
      <c r="AC45" s="367"/>
      <c r="AD45" s="433"/>
      <c r="AE45" s="433"/>
      <c r="AF45" s="433"/>
      <c r="AG45" s="331"/>
      <c r="AH45" s="331"/>
      <c r="AI45" s="331"/>
      <c r="AJ45" s="331"/>
      <c r="AK45" s="337"/>
      <c r="AL45" s="369">
        <v>0.73958333333333337</v>
      </c>
      <c r="AM45" s="334"/>
      <c r="AN45" s="334"/>
      <c r="AO45" s="334"/>
      <c r="AP45" s="334"/>
      <c r="AQ45" s="334"/>
      <c r="AR45" s="353"/>
      <c r="AS45" s="353"/>
      <c r="AT45" s="457"/>
      <c r="AU45" s="381"/>
      <c r="AV45" s="367"/>
      <c r="AW45" s="369">
        <v>0.73958333333333337</v>
      </c>
      <c r="AX45" s="334"/>
      <c r="AY45" s="334"/>
      <c r="AZ45" s="334"/>
      <c r="BA45" s="334"/>
      <c r="BB45" s="353"/>
      <c r="BC45" s="413"/>
      <c r="BD45" s="399"/>
      <c r="BE45" s="457"/>
      <c r="BF45" s="457"/>
      <c r="BG45" s="334"/>
      <c r="BH45" s="334"/>
      <c r="BI45" s="334"/>
      <c r="BJ45" s="457"/>
      <c r="BK45" s="384"/>
      <c r="BL45" s="435"/>
      <c r="BM45" s="432"/>
      <c r="BN45" s="433"/>
      <c r="BO45" s="433"/>
      <c r="BP45" s="333"/>
      <c r="BQ45" s="333"/>
      <c r="BR45" s="366"/>
      <c r="BS45" s="925"/>
      <c r="BT45" s="469"/>
      <c r="BU45" s="455"/>
      <c r="BV45" s="455"/>
      <c r="BW45" s="167"/>
      <c r="BX45" s="167"/>
      <c r="BY45" s="168"/>
      <c r="BZ45" s="366"/>
      <c r="CA45" s="344"/>
      <c r="CB45" s="345"/>
      <c r="CC45" s="331"/>
      <c r="CD45" s="331"/>
      <c r="CE45" s="331"/>
      <c r="CF45" s="331"/>
      <c r="CG45" s="331"/>
      <c r="CH45" s="347"/>
      <c r="CI45" s="366"/>
      <c r="CJ45" s="330"/>
      <c r="CK45" s="331"/>
      <c r="CL45" s="347"/>
      <c r="CM45" s="366"/>
      <c r="CP45" s="285"/>
    </row>
    <row r="46" spans="13:94" ht="13" customHeight="1" x14ac:dyDescent="0.2">
      <c r="M46" s="164">
        <v>0.75</v>
      </c>
      <c r="N46" s="369"/>
      <c r="O46" s="332"/>
      <c r="P46" s="332"/>
      <c r="Q46" s="167"/>
      <c r="R46" s="167"/>
      <c r="S46" s="168"/>
      <c r="T46" s="369"/>
      <c r="U46" s="332"/>
      <c r="V46" s="332"/>
      <c r="W46" s="334"/>
      <c r="X46" s="334"/>
      <c r="Y46" s="334"/>
      <c r="Z46" s="334"/>
      <c r="AA46" s="334"/>
      <c r="AB46" s="334"/>
      <c r="AC46" s="367"/>
      <c r="AD46" s="331"/>
      <c r="AE46" s="331"/>
      <c r="AF46" s="331"/>
      <c r="AG46" s="331"/>
      <c r="AH46" s="331"/>
      <c r="AI46" s="331"/>
      <c r="AJ46" s="331"/>
      <c r="AK46" s="337"/>
      <c r="AL46" s="369">
        <v>0.75</v>
      </c>
      <c r="AM46" s="332"/>
      <c r="AN46" s="332"/>
      <c r="AO46" s="334"/>
      <c r="AP46" s="334"/>
      <c r="AQ46" s="334"/>
      <c r="AR46" s="334"/>
      <c r="AS46" s="334"/>
      <c r="AT46" s="334"/>
      <c r="AU46" s="381"/>
      <c r="AV46" s="367"/>
      <c r="AW46" s="369">
        <v>0.75</v>
      </c>
      <c r="AX46" s="332"/>
      <c r="AY46" s="334"/>
      <c r="AZ46" s="334"/>
      <c r="BA46" s="334"/>
      <c r="BB46" s="334"/>
      <c r="BC46" s="364"/>
      <c r="BD46" s="329"/>
      <c r="BE46" s="334"/>
      <c r="BF46" s="334"/>
      <c r="BG46" s="334"/>
      <c r="BH46" s="334"/>
      <c r="BI46" s="334"/>
      <c r="BJ46" s="334"/>
      <c r="BK46" s="364"/>
      <c r="BL46" s="435"/>
      <c r="BM46" s="1474"/>
      <c r="BN46" s="1475"/>
      <c r="BO46" s="1475"/>
      <c r="BP46" s="331"/>
      <c r="BQ46" s="331"/>
      <c r="BR46" s="366"/>
      <c r="BS46" s="925"/>
      <c r="BT46" s="469"/>
      <c r="BU46" s="455"/>
      <c r="BV46" s="455"/>
      <c r="BW46" s="167"/>
      <c r="BX46" s="167"/>
      <c r="BY46" s="168"/>
      <c r="BZ46" s="366"/>
      <c r="CA46" s="344"/>
      <c r="CB46" s="345"/>
      <c r="CC46" s="331"/>
      <c r="CD46" s="331"/>
      <c r="CE46" s="331"/>
      <c r="CF46" s="331"/>
      <c r="CG46" s="331"/>
      <c r="CH46" s="347"/>
      <c r="CI46" s="366"/>
      <c r="CJ46" s="330"/>
      <c r="CK46" s="331"/>
      <c r="CL46" s="347"/>
      <c r="CM46" s="366"/>
      <c r="CP46" s="178"/>
    </row>
    <row r="47" spans="13:94" ht="13" customHeight="1" x14ac:dyDescent="0.15">
      <c r="M47" s="164">
        <v>0.76041666666666663</v>
      </c>
      <c r="N47" s="164"/>
      <c r="O47" s="163"/>
      <c r="P47" s="163"/>
      <c r="Q47" s="167"/>
      <c r="R47" s="167"/>
      <c r="S47" s="168"/>
      <c r="T47" s="164"/>
      <c r="U47" s="163"/>
      <c r="V47" s="163"/>
      <c r="W47" s="167"/>
      <c r="X47" s="167"/>
      <c r="Y47" s="167"/>
      <c r="Z47" s="167"/>
      <c r="AA47" s="167"/>
      <c r="AB47" s="167"/>
      <c r="AC47" s="222"/>
      <c r="AD47" s="183"/>
      <c r="AE47" s="183"/>
      <c r="AF47" s="183"/>
      <c r="AG47" s="183"/>
      <c r="AH47" s="183"/>
      <c r="AI47" s="183"/>
      <c r="AJ47" s="183"/>
      <c r="AK47" s="315"/>
      <c r="AL47" s="164">
        <v>0.76041666666666663</v>
      </c>
      <c r="AM47" s="163"/>
      <c r="AN47" s="163"/>
      <c r="AO47" s="167"/>
      <c r="AP47" s="167"/>
      <c r="AQ47" s="167"/>
      <c r="AR47" s="167"/>
      <c r="AS47" s="167"/>
      <c r="AT47" s="167"/>
      <c r="AU47" s="186"/>
      <c r="AV47" s="222"/>
      <c r="AW47" s="164">
        <v>0.76041666666666663</v>
      </c>
      <c r="AX47" s="163"/>
      <c r="AY47" s="167"/>
      <c r="AZ47" s="167"/>
      <c r="BA47" s="167"/>
      <c r="BB47" s="167"/>
      <c r="BC47" s="168"/>
      <c r="BD47" s="169"/>
      <c r="BE47" s="167"/>
      <c r="BF47" s="167"/>
      <c r="BG47" s="167"/>
      <c r="BH47" s="167"/>
      <c r="BI47" s="167"/>
      <c r="BJ47" s="167"/>
      <c r="BK47" s="168"/>
      <c r="BL47" s="230"/>
      <c r="BM47" s="187"/>
      <c r="BN47" s="183"/>
      <c r="BO47" s="183"/>
      <c r="BP47" s="183"/>
      <c r="BQ47" s="183"/>
      <c r="BR47" s="231"/>
      <c r="BS47" s="803"/>
      <c r="BT47" s="698"/>
      <c r="BU47" s="210"/>
      <c r="BV47" s="210"/>
      <c r="BW47" s="188"/>
      <c r="BX47" s="188"/>
      <c r="BY47" s="633"/>
      <c r="BZ47" s="231"/>
      <c r="CA47" s="216"/>
      <c r="CB47" s="217"/>
      <c r="CC47" s="183"/>
      <c r="CD47" s="183"/>
      <c r="CE47" s="183"/>
      <c r="CF47" s="183"/>
      <c r="CG47" s="183"/>
      <c r="CH47" s="185"/>
      <c r="CI47" s="231"/>
      <c r="CJ47" s="187"/>
      <c r="CK47" s="183"/>
      <c r="CL47" s="185"/>
      <c r="CM47" s="231"/>
      <c r="CP47" s="178"/>
    </row>
    <row r="48" spans="13:94" ht="13" customHeight="1" x14ac:dyDescent="0.15">
      <c r="M48" s="164">
        <v>0.77083333333333337</v>
      </c>
      <c r="N48" s="164"/>
      <c r="O48" s="163"/>
      <c r="P48" s="163"/>
      <c r="Q48" s="167"/>
      <c r="R48" s="167"/>
      <c r="S48" s="168"/>
      <c r="T48" s="164"/>
      <c r="U48" s="163"/>
      <c r="V48" s="163"/>
      <c r="W48" s="167"/>
      <c r="X48" s="167"/>
      <c r="Y48" s="167"/>
      <c r="Z48" s="167"/>
      <c r="AA48" s="167"/>
      <c r="AB48" s="167"/>
      <c r="AC48" s="222"/>
      <c r="AD48" s="183"/>
      <c r="AE48" s="183"/>
      <c r="AF48" s="183"/>
      <c r="AG48" s="183"/>
      <c r="AH48" s="183"/>
      <c r="AI48" s="183"/>
      <c r="AJ48" s="183"/>
      <c r="AK48" s="315"/>
      <c r="AL48" s="164">
        <v>0.77083333333333337</v>
      </c>
      <c r="AM48" s="163"/>
      <c r="AN48" s="163"/>
      <c r="AO48" s="167"/>
      <c r="AP48" s="167"/>
      <c r="AQ48" s="167"/>
      <c r="AR48" s="167"/>
      <c r="AS48" s="167"/>
      <c r="AT48" s="167"/>
      <c r="AU48" s="186"/>
      <c r="AV48" s="222"/>
      <c r="AW48" s="164">
        <v>0.77083333333333337</v>
      </c>
      <c r="AX48" s="163"/>
      <c r="AY48" s="167"/>
      <c r="AZ48" s="167"/>
      <c r="BA48" s="167"/>
      <c r="BB48" s="167"/>
      <c r="BC48" s="168"/>
      <c r="BD48" s="169"/>
      <c r="BE48" s="167"/>
      <c r="BF48" s="167"/>
      <c r="BG48" s="167"/>
      <c r="BH48" s="167"/>
      <c r="BI48" s="167"/>
      <c r="BJ48" s="167"/>
      <c r="BK48" s="168"/>
      <c r="BL48" s="230"/>
      <c r="BM48" s="187"/>
      <c r="BN48" s="183"/>
      <c r="BO48" s="183"/>
      <c r="BP48" s="183"/>
      <c r="BQ48" s="183"/>
      <c r="BR48" s="231"/>
      <c r="BS48" s="803"/>
      <c r="BT48" s="216"/>
      <c r="BU48" s="208"/>
      <c r="BV48" s="210"/>
      <c r="BW48" s="1476"/>
      <c r="BX48" s="1476"/>
      <c r="BY48" s="1477"/>
      <c r="BZ48" s="231"/>
      <c r="CA48" s="240"/>
      <c r="CB48" s="237"/>
      <c r="CC48" s="183"/>
      <c r="CD48" s="183"/>
      <c r="CE48" s="183"/>
      <c r="CF48" s="183"/>
      <c r="CG48" s="183"/>
      <c r="CH48" s="185"/>
      <c r="CI48" s="231"/>
      <c r="CJ48" s="187"/>
      <c r="CK48" s="183"/>
      <c r="CL48" s="183"/>
      <c r="CM48" s="231"/>
      <c r="CP48" s="178"/>
    </row>
    <row r="49" spans="13:94" ht="13" customHeight="1" x14ac:dyDescent="0.15">
      <c r="M49" s="164">
        <v>0.78125</v>
      </c>
      <c r="N49" s="164"/>
      <c r="O49" s="163"/>
      <c r="P49" s="163"/>
      <c r="Q49" s="167"/>
      <c r="R49" s="167"/>
      <c r="S49" s="168"/>
      <c r="T49" s="164"/>
      <c r="U49" s="163"/>
      <c r="V49" s="163"/>
      <c r="W49" s="167"/>
      <c r="X49" s="167"/>
      <c r="Y49" s="167"/>
      <c r="Z49" s="167"/>
      <c r="AA49" s="167"/>
      <c r="AB49" s="167"/>
      <c r="AC49" s="222"/>
      <c r="AD49" s="183"/>
      <c r="AE49" s="183"/>
      <c r="AF49" s="183"/>
      <c r="AG49" s="183"/>
      <c r="AH49" s="183"/>
      <c r="AI49" s="183"/>
      <c r="AJ49" s="183"/>
      <c r="AK49" s="315"/>
      <c r="AL49" s="164">
        <v>0.78125</v>
      </c>
      <c r="AM49" s="163"/>
      <c r="AN49" s="163"/>
      <c r="AO49" s="167"/>
      <c r="AP49" s="167"/>
      <c r="AQ49" s="167"/>
      <c r="AR49" s="167"/>
      <c r="AS49" s="167"/>
      <c r="AT49" s="167"/>
      <c r="AU49" s="186"/>
      <c r="AV49" s="222"/>
      <c r="AW49" s="164">
        <v>0.78125</v>
      </c>
      <c r="AX49" s="163"/>
      <c r="AY49" s="167"/>
      <c r="AZ49" s="167"/>
      <c r="BA49" s="167"/>
      <c r="BB49" s="167"/>
      <c r="BC49" s="168"/>
      <c r="BD49" s="169"/>
      <c r="BE49" s="167"/>
      <c r="BF49" s="167"/>
      <c r="BG49" s="167"/>
      <c r="BH49" s="167"/>
      <c r="BI49" s="167"/>
      <c r="BJ49" s="167"/>
      <c r="BK49" s="168"/>
      <c r="BL49" s="230"/>
      <c r="BM49" s="187"/>
      <c r="BN49" s="183"/>
      <c r="BO49" s="183"/>
      <c r="BP49" s="183"/>
      <c r="BQ49" s="183"/>
      <c r="BR49" s="231"/>
      <c r="BS49" s="803"/>
      <c r="BT49" s="216"/>
      <c r="BU49" s="208"/>
      <c r="BV49" s="210"/>
      <c r="BW49" s="183"/>
      <c r="BX49" s="183"/>
      <c r="BY49" s="186"/>
      <c r="BZ49" s="231"/>
      <c r="CA49" s="209"/>
      <c r="CB49" s="234"/>
      <c r="CC49" s="183"/>
      <c r="CD49" s="183"/>
      <c r="CE49" s="183"/>
      <c r="CF49" s="183"/>
      <c r="CG49" s="183"/>
      <c r="CH49" s="183"/>
      <c r="CI49" s="231"/>
      <c r="CJ49" s="187"/>
      <c r="CK49" s="183"/>
      <c r="CL49" s="183"/>
      <c r="CM49" s="231"/>
      <c r="CP49" s="178"/>
    </row>
    <row r="50" spans="13:94" ht="13" customHeight="1" thickBot="1" x14ac:dyDescent="0.2">
      <c r="M50" s="164">
        <v>0.79166666666666663</v>
      </c>
      <c r="N50" s="273"/>
      <c r="O50" s="272"/>
      <c r="P50" s="272"/>
      <c r="Q50" s="272"/>
      <c r="R50" s="272"/>
      <c r="S50" s="919"/>
      <c r="T50" s="273"/>
      <c r="U50" s="272"/>
      <c r="V50" s="272"/>
      <c r="W50" s="171"/>
      <c r="X50" s="171"/>
      <c r="Y50" s="171"/>
      <c r="Z50" s="171"/>
      <c r="AA50" s="171"/>
      <c r="AB50" s="171"/>
      <c r="AC50" s="226"/>
      <c r="AD50" s="192"/>
      <c r="AE50" s="192"/>
      <c r="AF50" s="192"/>
      <c r="AG50" s="192"/>
      <c r="AH50" s="192"/>
      <c r="AI50" s="192"/>
      <c r="AJ50" s="192"/>
      <c r="AK50" s="315"/>
      <c r="AL50" s="273">
        <v>0.79166666666666663</v>
      </c>
      <c r="AM50" s="272"/>
      <c r="AN50" s="272"/>
      <c r="AO50" s="171"/>
      <c r="AP50" s="171"/>
      <c r="AQ50" s="171"/>
      <c r="AR50" s="171"/>
      <c r="AS50" s="171"/>
      <c r="AT50" s="171"/>
      <c r="AU50" s="193"/>
      <c r="AV50" s="226"/>
      <c r="AW50" s="273">
        <v>0.79166666666666663</v>
      </c>
      <c r="AX50" s="272"/>
      <c r="AY50" s="171"/>
      <c r="AZ50" s="171"/>
      <c r="BA50" s="171"/>
      <c r="BB50" s="171"/>
      <c r="BC50" s="172"/>
      <c r="BD50" s="170"/>
      <c r="BE50" s="171"/>
      <c r="BF50" s="171"/>
      <c r="BG50" s="171"/>
      <c r="BH50" s="171"/>
      <c r="BI50" s="171"/>
      <c r="BJ50" s="171"/>
      <c r="BK50" s="172"/>
      <c r="BL50" s="325"/>
      <c r="BM50" s="191"/>
      <c r="BN50" s="192"/>
      <c r="BO50" s="192"/>
      <c r="BP50" s="192"/>
      <c r="BQ50" s="192"/>
      <c r="BR50" s="233"/>
      <c r="BS50" s="325"/>
      <c r="BT50" s="191"/>
      <c r="BU50" s="192"/>
      <c r="BV50" s="192"/>
      <c r="BW50" s="192"/>
      <c r="BX50" s="192"/>
      <c r="BY50" s="193"/>
      <c r="BZ50" s="233"/>
      <c r="CA50" s="245"/>
      <c r="CB50" s="246"/>
      <c r="CC50" s="192"/>
      <c r="CD50" s="192"/>
      <c r="CE50" s="192"/>
      <c r="CF50" s="192"/>
      <c r="CG50" s="192"/>
      <c r="CH50" s="192"/>
      <c r="CI50" s="233"/>
      <c r="CJ50" s="191"/>
      <c r="CK50" s="192"/>
      <c r="CL50" s="192"/>
      <c r="CM50" s="233"/>
      <c r="CP50" s="178"/>
    </row>
    <row r="51" spans="13:94" ht="13" customHeight="1" x14ac:dyDescent="0.15">
      <c r="N51" s="166"/>
      <c r="O51" s="166"/>
      <c r="P51" s="166"/>
      <c r="Q51" s="166"/>
      <c r="R51" s="166"/>
      <c r="S51" s="166"/>
      <c r="CA51" s="234"/>
      <c r="CB51" s="234"/>
      <c r="CK51" s="167"/>
      <c r="CL51" s="167"/>
      <c r="CM51" s="167"/>
      <c r="CP51" s="178"/>
    </row>
    <row r="52" spans="13:94" ht="13" customHeight="1" x14ac:dyDescent="0.2">
      <c r="N52" s="341"/>
      <c r="O52" s="341"/>
      <c r="P52" s="354"/>
      <c r="Q52" s="354"/>
      <c r="R52" s="354"/>
      <c r="S52" s="354"/>
      <c r="T52" s="178"/>
      <c r="U52" s="178"/>
      <c r="V52" s="178"/>
      <c r="W52" s="178"/>
      <c r="X52" s="178"/>
      <c r="Y52" s="178"/>
      <c r="Z52" s="178"/>
      <c r="AA52" s="178"/>
      <c r="CA52" s="212"/>
      <c r="CB52" s="212"/>
      <c r="CP52" s="178"/>
    </row>
    <row r="53" spans="13:94" ht="13" customHeight="1" x14ac:dyDescent="0.2">
      <c r="N53" s="354"/>
      <c r="O53" s="354"/>
      <c r="P53" s="354"/>
      <c r="Q53" s="348"/>
      <c r="R53" s="348"/>
      <c r="S53" s="348"/>
      <c r="T53" s="308"/>
      <c r="U53" s="308"/>
      <c r="V53" s="178"/>
      <c r="W53" s="178"/>
      <c r="X53" s="178"/>
      <c r="Y53" s="178"/>
      <c r="Z53" s="178"/>
      <c r="AA53" s="178"/>
      <c r="BS53" s="166"/>
      <c r="BT53" s="167"/>
      <c r="BU53" s="167"/>
      <c r="BV53" s="167"/>
      <c r="BW53" s="167"/>
      <c r="BX53" s="167" t="s">
        <v>1157</v>
      </c>
      <c r="BY53" s="167"/>
      <c r="BZ53" s="167"/>
      <c r="CA53" s="212"/>
      <c r="CB53" s="212"/>
      <c r="CP53" s="178"/>
    </row>
    <row r="54" spans="13:94" ht="13" customHeight="1" x14ac:dyDescent="0.2">
      <c r="N54" s="354"/>
      <c r="O54" s="354"/>
      <c r="P54" s="354"/>
      <c r="Q54" s="348"/>
      <c r="R54" s="348"/>
      <c r="S54" s="348"/>
      <c r="T54" s="308"/>
      <c r="U54" s="308"/>
      <c r="V54" s="206"/>
      <c r="W54" s="206"/>
      <c r="X54" s="206"/>
      <c r="Y54" s="320"/>
      <c r="Z54" s="310"/>
      <c r="AA54" s="310"/>
      <c r="BS54" s="166"/>
      <c r="BT54" s="220"/>
      <c r="BU54" s="220"/>
      <c r="BV54" s="220"/>
      <c r="BW54" s="220"/>
      <c r="BX54" s="220"/>
      <c r="BY54" s="220"/>
      <c r="BZ54" s="167"/>
      <c r="CA54" s="212"/>
      <c r="CB54" s="212"/>
      <c r="CP54" s="178"/>
    </row>
    <row r="55" spans="13:94" ht="13" customHeight="1" x14ac:dyDescent="0.2">
      <c r="N55" s="354"/>
      <c r="O55" s="354"/>
      <c r="P55" s="354"/>
      <c r="Q55" s="348"/>
      <c r="R55" s="348"/>
      <c r="S55" s="348"/>
      <c r="T55" s="257"/>
      <c r="U55" s="257"/>
      <c r="V55" s="257"/>
      <c r="W55" s="206"/>
      <c r="X55" s="178"/>
      <c r="Y55" s="178"/>
      <c r="Z55" s="178"/>
      <c r="AA55" s="178"/>
      <c r="AX55"/>
      <c r="AY55"/>
      <c r="AZ55"/>
      <c r="BA55"/>
      <c r="BB55"/>
      <c r="BS55" s="166"/>
      <c r="BT55" s="243"/>
      <c r="BU55" s="243"/>
      <c r="BV55" s="185"/>
      <c r="BW55" s="185"/>
      <c r="BX55" s="185"/>
      <c r="BY55" s="185"/>
      <c r="BZ55" s="167"/>
      <c r="CA55" s="212"/>
      <c r="CB55" s="212"/>
      <c r="CP55" s="178"/>
    </row>
    <row r="56" spans="13:94" ht="13" customHeight="1" x14ac:dyDescent="0.2">
      <c r="N56" s="354"/>
      <c r="O56" s="354"/>
      <c r="P56" s="354"/>
      <c r="Q56" s="348"/>
      <c r="R56" s="348"/>
      <c r="S56" s="348"/>
      <c r="T56" s="257"/>
      <c r="U56" s="175"/>
      <c r="V56" s="334"/>
      <c r="W56" s="334"/>
      <c r="X56" s="334"/>
      <c r="Y56" s="334"/>
      <c r="Z56" s="563"/>
      <c r="AA56" s="603"/>
      <c r="AB56" s="565"/>
      <c r="BS56" s="166"/>
      <c r="BT56" s="220"/>
      <c r="BU56" s="220"/>
      <c r="BV56" s="220"/>
      <c r="BW56" s="190"/>
      <c r="BX56" s="190"/>
      <c r="BY56" s="190"/>
      <c r="BZ56" s="167"/>
      <c r="CA56" s="212"/>
      <c r="CB56" s="212"/>
      <c r="CP56" s="178"/>
    </row>
    <row r="57" spans="13:94" ht="13" customHeight="1" x14ac:dyDescent="0.2">
      <c r="N57" s="348"/>
      <c r="O57" s="348"/>
      <c r="P57" s="348"/>
      <c r="Q57" s="348"/>
      <c r="R57" s="348"/>
      <c r="S57" s="348"/>
      <c r="T57" s="257"/>
      <c r="U57" s="175"/>
      <c r="V57" s="563"/>
      <c r="W57" s="563"/>
      <c r="X57" s="563"/>
      <c r="Y57" s="563"/>
      <c r="Z57" s="563"/>
      <c r="AA57" s="563"/>
      <c r="AB57" s="565"/>
      <c r="AX57" s="1468"/>
      <c r="AY57" s="1468"/>
      <c r="AZ57" s="1468"/>
      <c r="BA57" s="1468"/>
      <c r="BB57" s="1468"/>
      <c r="BC57" s="1468"/>
      <c r="BD57" s="1468"/>
      <c r="BS57" s="166"/>
      <c r="BT57" s="220"/>
      <c r="BU57" s="220"/>
      <c r="BV57" s="220"/>
      <c r="BW57" s="190"/>
      <c r="BX57" s="190"/>
      <c r="BY57" s="190"/>
      <c r="BZ57" s="167"/>
      <c r="CI57" s="166"/>
      <c r="CP57" s="178"/>
    </row>
    <row r="58" spans="13:94" ht="13" customHeight="1" x14ac:dyDescent="0.2">
      <c r="N58" s="348"/>
      <c r="O58" s="348"/>
      <c r="P58" s="348"/>
      <c r="Q58" s="348"/>
      <c r="R58" s="348"/>
      <c r="S58" s="348"/>
      <c r="T58" s="257"/>
      <c r="U58" s="175"/>
      <c r="V58" s="616"/>
      <c r="W58" s="616"/>
      <c r="X58" s="563"/>
      <c r="Y58" s="284"/>
      <c r="Z58" s="618"/>
      <c r="AA58" s="619"/>
      <c r="AB58" s="620"/>
      <c r="AX58" s="1468"/>
      <c r="AY58" s="1468"/>
      <c r="AZ58" s="1468"/>
      <c r="BA58" s="1468"/>
      <c r="BB58" s="1468"/>
      <c r="BC58" s="1468"/>
      <c r="BD58" s="1468"/>
      <c r="BS58" s="166"/>
      <c r="BT58" s="190"/>
      <c r="BU58" s="190"/>
      <c r="BV58" s="190"/>
      <c r="BW58" s="190"/>
      <c r="BX58" s="190"/>
      <c r="BY58" s="190"/>
      <c r="BZ58" s="167"/>
      <c r="CI58" s="166"/>
      <c r="CP58" s="178"/>
    </row>
    <row r="59" spans="13:94" ht="13" customHeight="1" x14ac:dyDescent="0.2">
      <c r="N59" s="348"/>
      <c r="O59" s="348"/>
      <c r="P59" s="348"/>
      <c r="Q59" s="348"/>
      <c r="R59" s="348"/>
      <c r="S59" s="348"/>
      <c r="T59" s="257"/>
      <c r="U59" s="175"/>
      <c r="V59" s="563"/>
      <c r="W59" s="563"/>
      <c r="X59" s="563"/>
      <c r="Y59" s="284"/>
      <c r="Z59" s="284"/>
      <c r="AA59" s="278"/>
      <c r="AX59" s="1468"/>
      <c r="AY59" s="1468"/>
      <c r="AZ59" s="1468"/>
      <c r="BA59" s="1468"/>
      <c r="BB59" s="1468"/>
      <c r="BC59" s="1468"/>
      <c r="BD59" s="1468"/>
      <c r="BS59" s="166"/>
      <c r="BT59" s="190"/>
      <c r="BU59" s="190"/>
      <c r="BV59" s="190"/>
      <c r="BW59" s="190"/>
      <c r="BX59" s="190"/>
      <c r="BY59" s="190"/>
      <c r="BZ59" s="167"/>
      <c r="CI59" s="166"/>
      <c r="CP59" s="178"/>
    </row>
    <row r="60" spans="13:94" ht="13" customHeight="1" x14ac:dyDescent="0.15">
      <c r="N60" s="348"/>
      <c r="O60" s="348"/>
      <c r="P60" s="348"/>
      <c r="Q60" s="348"/>
      <c r="R60" s="348"/>
      <c r="S60" s="348"/>
      <c r="T60" s="257"/>
      <c r="U60" s="175"/>
      <c r="V60" s="175"/>
      <c r="W60" s="317"/>
      <c r="X60" s="166"/>
      <c r="Y60" s="284"/>
      <c r="Z60" s="284"/>
      <c r="AA60" s="278"/>
      <c r="BS60" s="166"/>
      <c r="BT60" s="190"/>
      <c r="BU60" s="190"/>
      <c r="BV60" s="190"/>
      <c r="BW60" s="190"/>
      <c r="BX60" s="190"/>
      <c r="BY60" s="190"/>
      <c r="BZ60" s="167"/>
      <c r="CI60" s="166"/>
      <c r="CP60" s="178"/>
    </row>
    <row r="61" spans="13:94" ht="13" customHeight="1" x14ac:dyDescent="0.15">
      <c r="N61" s="348"/>
      <c r="O61" s="348"/>
      <c r="P61" s="348"/>
      <c r="Q61" s="348"/>
      <c r="R61" s="348"/>
      <c r="S61" s="348"/>
      <c r="T61" s="257"/>
      <c r="U61" s="175"/>
      <c r="V61" s="175"/>
      <c r="W61" s="317"/>
      <c r="X61" s="166"/>
      <c r="Y61" s="317"/>
      <c r="Z61" s="166"/>
      <c r="AA61" s="178"/>
      <c r="BS61" s="166"/>
      <c r="BT61" s="190"/>
      <c r="BU61" s="190"/>
      <c r="BV61" s="190"/>
      <c r="BW61" s="190"/>
      <c r="BX61" s="190"/>
      <c r="BY61" s="190"/>
      <c r="BZ61" s="167"/>
      <c r="CI61" s="166"/>
      <c r="CP61" s="178"/>
    </row>
    <row r="62" spans="13:94" ht="13" customHeight="1" x14ac:dyDescent="0.15">
      <c r="N62" s="348"/>
      <c r="O62" s="348"/>
      <c r="P62" s="348"/>
      <c r="Q62" s="348"/>
      <c r="R62" s="348"/>
      <c r="S62" s="348"/>
      <c r="T62" s="257"/>
      <c r="U62" s="175"/>
      <c r="V62" s="617"/>
      <c r="W62" s="617"/>
      <c r="X62" s="617"/>
      <c r="Y62" s="317"/>
      <c r="Z62" s="166"/>
      <c r="AA62" s="257"/>
      <c r="BS62" s="166"/>
      <c r="BT62" s="190"/>
      <c r="BU62" s="190"/>
      <c r="BV62" s="190"/>
      <c r="BW62" s="190"/>
      <c r="BX62" s="190"/>
      <c r="BY62" s="190"/>
      <c r="BZ62" s="167"/>
      <c r="CI62" s="166"/>
      <c r="CP62" s="178"/>
    </row>
    <row r="63" spans="13:94" ht="13" customHeight="1" x14ac:dyDescent="0.15">
      <c r="N63" s="348"/>
      <c r="O63" s="348"/>
      <c r="P63" s="348"/>
      <c r="Q63" s="348"/>
      <c r="R63" s="348"/>
      <c r="S63" s="348"/>
      <c r="T63" s="278"/>
      <c r="U63" s="284"/>
      <c r="V63" s="284"/>
      <c r="W63" s="166"/>
      <c r="X63" s="166"/>
      <c r="Y63" s="175"/>
      <c r="Z63" s="175"/>
      <c r="AA63" s="257"/>
      <c r="BS63" s="166"/>
      <c r="BT63" s="190"/>
      <c r="BU63" s="190"/>
      <c r="BV63" s="190"/>
      <c r="BW63" s="190"/>
      <c r="BX63" s="190"/>
      <c r="BY63" s="190"/>
      <c r="BZ63" s="167"/>
      <c r="CI63" s="166"/>
      <c r="CP63" s="178"/>
    </row>
    <row r="64" spans="13:94" ht="13" customHeight="1" x14ac:dyDescent="0.15">
      <c r="N64" s="348"/>
      <c r="O64" s="348"/>
      <c r="P64" s="348"/>
      <c r="Q64" s="348"/>
      <c r="R64" s="348"/>
      <c r="S64" s="348"/>
      <c r="T64" s="278"/>
      <c r="U64" s="284"/>
      <c r="V64" s="284"/>
      <c r="W64" s="166"/>
      <c r="X64" s="166"/>
      <c r="Y64" s="175"/>
      <c r="Z64" s="175"/>
      <c r="AA64" s="257"/>
      <c r="BS64" s="166"/>
      <c r="BT64" s="190"/>
      <c r="BU64" s="190"/>
      <c r="BV64" s="190"/>
      <c r="BW64" s="190"/>
      <c r="BX64" s="190"/>
      <c r="BY64" s="190"/>
      <c r="BZ64" s="167"/>
      <c r="CI64" s="166"/>
      <c r="CP64" s="178"/>
    </row>
    <row r="65" spans="14:94" ht="13" customHeight="1" x14ac:dyDescent="0.2">
      <c r="N65" s="354"/>
      <c r="O65" s="989"/>
      <c r="P65" s="354"/>
      <c r="Q65" s="348"/>
      <c r="R65" s="348"/>
      <c r="S65" s="348"/>
      <c r="T65" s="278"/>
      <c r="U65" s="284"/>
      <c r="V65" s="284"/>
      <c r="W65" s="166"/>
      <c r="X65" s="166"/>
      <c r="Y65" s="175"/>
      <c r="Z65" s="175"/>
      <c r="AA65" s="257"/>
      <c r="BS65" s="166"/>
      <c r="BT65" s="190"/>
      <c r="BU65" s="190"/>
      <c r="BV65" s="190"/>
      <c r="BW65" s="190"/>
      <c r="BX65" s="190"/>
      <c r="BY65" s="190"/>
      <c r="BZ65" s="167"/>
      <c r="CI65" s="166"/>
      <c r="CP65" s="178"/>
    </row>
    <row r="66" spans="14:94" ht="13" customHeight="1" x14ac:dyDescent="0.2">
      <c r="N66" s="354"/>
      <c r="O66" s="989"/>
      <c r="P66" s="354"/>
      <c r="Q66" s="348"/>
      <c r="R66" s="348"/>
      <c r="S66" s="348"/>
      <c r="T66" s="278"/>
      <c r="U66" s="278"/>
      <c r="V66" s="278"/>
      <c r="W66" s="178"/>
      <c r="X66" s="178"/>
      <c r="Y66" s="257"/>
      <c r="Z66" s="257"/>
      <c r="AA66" s="257"/>
      <c r="BS66" s="166"/>
      <c r="BT66" s="229"/>
      <c r="BU66" s="229"/>
      <c r="BV66" s="220"/>
      <c r="BW66" s="190"/>
      <c r="BX66" s="190"/>
      <c r="BY66" s="190"/>
      <c r="BZ66" s="167"/>
      <c r="CI66" s="166"/>
      <c r="CP66" s="178"/>
    </row>
    <row r="67" spans="14:94" ht="13" customHeight="1" x14ac:dyDescent="0.2">
      <c r="N67" s="348"/>
      <c r="O67" s="348"/>
      <c r="P67" s="348"/>
      <c r="Q67" s="348"/>
      <c r="R67" s="348"/>
      <c r="S67" s="348"/>
      <c r="T67" s="278"/>
      <c r="U67" s="278"/>
      <c r="V67" s="278"/>
      <c r="W67" s="178"/>
      <c r="X67" s="178"/>
      <c r="Y67" s="257"/>
      <c r="Z67" s="257"/>
      <c r="AA67" s="257"/>
      <c r="BS67" s="166"/>
      <c r="BT67" s="220"/>
      <c r="BU67" s="220"/>
      <c r="BV67" s="220"/>
      <c r="BW67" s="190"/>
      <c r="BX67" s="190"/>
      <c r="BY67" s="190"/>
      <c r="BZ67" s="167"/>
      <c r="CI67" s="166"/>
      <c r="CP67" s="178"/>
    </row>
    <row r="68" spans="14:94" ht="13" customHeight="1" x14ac:dyDescent="0.2">
      <c r="N68" s="348"/>
      <c r="O68" s="348"/>
      <c r="P68" s="348"/>
      <c r="Q68" s="348"/>
      <c r="R68" s="348"/>
      <c r="S68" s="348"/>
      <c r="T68" s="178"/>
      <c r="U68" s="178"/>
      <c r="V68" s="178"/>
      <c r="W68" s="178"/>
      <c r="X68" s="178"/>
      <c r="Y68" s="257"/>
      <c r="Z68" s="257"/>
      <c r="AA68" s="257"/>
      <c r="BS68" s="166"/>
      <c r="BT68" s="220"/>
      <c r="BU68" s="220"/>
      <c r="BV68" s="220"/>
      <c r="BW68" s="190"/>
      <c r="BX68" s="190"/>
      <c r="BY68" s="190"/>
      <c r="BZ68" s="167"/>
      <c r="CI68" s="166"/>
      <c r="CP68" s="178"/>
    </row>
    <row r="69" spans="14:94" ht="13" customHeight="1" x14ac:dyDescent="0.15">
      <c r="N69" s="348"/>
      <c r="O69" s="348"/>
      <c r="P69" s="348"/>
      <c r="Q69" s="348"/>
      <c r="R69" s="348"/>
      <c r="S69" s="348"/>
      <c r="T69" s="257"/>
      <c r="U69" s="258"/>
      <c r="V69" s="258"/>
      <c r="W69" s="178"/>
      <c r="X69" s="178"/>
      <c r="Y69" s="178"/>
      <c r="Z69" s="178"/>
      <c r="AA69" s="178"/>
      <c r="BS69" s="166"/>
      <c r="BT69" s="190"/>
      <c r="BU69" s="190"/>
      <c r="BV69" s="190"/>
      <c r="BW69" s="190"/>
      <c r="BX69" s="190"/>
      <c r="BY69" s="190"/>
      <c r="BZ69" s="167"/>
      <c r="CI69" s="166"/>
      <c r="CP69" s="178"/>
    </row>
    <row r="70" spans="14:94" ht="13" customHeight="1" x14ac:dyDescent="0.15">
      <c r="N70" s="348"/>
      <c r="O70" s="348"/>
      <c r="P70" s="348"/>
      <c r="Q70" s="348"/>
      <c r="R70" s="348"/>
      <c r="S70" s="348"/>
      <c r="T70" s="257"/>
      <c r="U70" s="258"/>
      <c r="V70" s="258"/>
      <c r="W70" s="178"/>
      <c r="X70" s="178"/>
      <c r="Y70" s="178"/>
      <c r="Z70" s="178"/>
      <c r="AA70" s="178"/>
      <c r="BS70" s="166"/>
      <c r="BT70" s="190"/>
      <c r="BU70" s="190"/>
      <c r="BV70" s="190"/>
      <c r="BW70" s="190"/>
      <c r="BX70" s="190"/>
      <c r="BY70" s="190"/>
      <c r="BZ70" s="167"/>
      <c r="CF70" s="190"/>
      <c r="CG70" s="190"/>
      <c r="CH70" s="190"/>
      <c r="CI70" s="166"/>
    </row>
    <row r="71" spans="14:94" ht="13" customHeight="1" x14ac:dyDescent="0.15">
      <c r="N71" s="348"/>
      <c r="O71" s="348"/>
      <c r="P71" s="348"/>
      <c r="Q71" s="348"/>
      <c r="R71" s="348"/>
      <c r="S71" s="348"/>
      <c r="T71" s="257"/>
      <c r="U71" s="258"/>
      <c r="V71" s="258"/>
      <c r="W71" s="178"/>
      <c r="X71" s="178"/>
      <c r="Y71" s="178"/>
      <c r="Z71" s="178"/>
      <c r="AA71" s="178"/>
      <c r="BS71" s="166"/>
      <c r="BT71" s="190"/>
      <c r="BU71" s="190"/>
      <c r="BV71" s="190"/>
      <c r="BW71" s="190"/>
      <c r="BX71" s="190"/>
      <c r="BY71" s="190"/>
      <c r="BZ71" s="167"/>
      <c r="CF71" s="190"/>
      <c r="CG71" s="190"/>
      <c r="CH71" s="190"/>
      <c r="CI71" s="166"/>
    </row>
    <row r="72" spans="14:94" ht="13" customHeight="1" x14ac:dyDescent="0.2">
      <c r="N72" s="348"/>
      <c r="O72" s="348"/>
      <c r="P72" s="348"/>
      <c r="Q72" s="348"/>
      <c r="R72" s="348"/>
      <c r="S72" s="348"/>
      <c r="T72" s="257"/>
      <c r="U72" s="257"/>
      <c r="V72" s="257"/>
      <c r="W72" s="178"/>
      <c r="X72" s="178"/>
      <c r="Y72" s="257"/>
      <c r="Z72" s="257"/>
      <c r="AA72" s="257"/>
      <c r="BS72" s="166"/>
      <c r="BT72" s="190"/>
      <c r="BU72" s="190"/>
      <c r="BV72" s="190"/>
      <c r="BW72" s="220"/>
      <c r="BX72" s="220"/>
      <c r="BY72" s="220"/>
      <c r="BZ72" s="167"/>
      <c r="CF72" s="190"/>
      <c r="CG72" s="190"/>
      <c r="CH72" s="190"/>
      <c r="CI72" s="166"/>
    </row>
    <row r="73" spans="14:94" ht="13" customHeight="1" x14ac:dyDescent="0.2">
      <c r="N73" s="348"/>
      <c r="O73" s="348"/>
      <c r="P73" s="348"/>
      <c r="Q73" s="348"/>
      <c r="R73" s="348"/>
      <c r="S73" s="348"/>
      <c r="T73" s="257"/>
      <c r="U73" s="257"/>
      <c r="V73" s="257"/>
      <c r="W73" s="178"/>
      <c r="X73" s="178"/>
      <c r="Y73" s="257"/>
      <c r="Z73" s="257"/>
      <c r="AA73" s="257"/>
      <c r="BS73" s="166"/>
      <c r="BT73" s="190"/>
      <c r="BU73" s="190"/>
      <c r="BV73" s="190"/>
      <c r="BW73" s="220"/>
      <c r="BX73" s="220"/>
      <c r="BY73" s="220"/>
      <c r="BZ73" s="167"/>
      <c r="CF73" s="190"/>
      <c r="CG73" s="190"/>
      <c r="CH73" s="190"/>
      <c r="CI73" s="166"/>
    </row>
    <row r="74" spans="14:94" ht="13" customHeight="1" x14ac:dyDescent="0.2">
      <c r="N74" s="348"/>
      <c r="O74" s="348"/>
      <c r="P74" s="348"/>
      <c r="Q74" s="348"/>
      <c r="R74" s="348"/>
      <c r="S74" s="348"/>
      <c r="T74" s="257"/>
      <c r="U74" s="257"/>
      <c r="V74" s="257"/>
      <c r="W74" s="178"/>
      <c r="X74" s="178"/>
      <c r="Y74" s="257"/>
      <c r="Z74" s="257"/>
      <c r="AA74" s="257"/>
      <c r="BS74" s="166"/>
      <c r="BT74" s="190"/>
      <c r="BU74" s="190"/>
      <c r="BV74" s="190"/>
      <c r="BW74" s="220"/>
      <c r="BX74" s="220"/>
      <c r="BY74" s="220"/>
      <c r="BZ74" s="167"/>
      <c r="CF74" s="190"/>
      <c r="CG74" s="190"/>
      <c r="CH74" s="190"/>
      <c r="CI74" s="166"/>
    </row>
    <row r="75" spans="14:94" ht="13" customHeight="1" x14ac:dyDescent="0.15">
      <c r="N75" s="348"/>
      <c r="O75" s="348"/>
      <c r="P75" s="348"/>
      <c r="Q75" s="348"/>
      <c r="R75" s="348"/>
      <c r="S75" s="348"/>
      <c r="T75" s="257"/>
      <c r="U75" s="257"/>
      <c r="V75" s="257"/>
      <c r="W75" s="178"/>
      <c r="X75" s="178"/>
      <c r="Y75" s="257"/>
      <c r="Z75" s="257"/>
      <c r="AA75" s="257"/>
      <c r="BS75" s="166"/>
      <c r="BT75" s="190"/>
      <c r="BU75" s="190"/>
      <c r="BV75" s="190"/>
      <c r="BW75" s="190"/>
      <c r="BX75" s="190"/>
      <c r="BY75" s="190"/>
      <c r="BZ75" s="167"/>
      <c r="CF75" s="190"/>
      <c r="CG75" s="190"/>
      <c r="CH75" s="190"/>
      <c r="CI75" s="166"/>
    </row>
    <row r="76" spans="14:94" ht="13" customHeight="1" x14ac:dyDescent="0.2">
      <c r="N76" s="348"/>
      <c r="O76" s="348"/>
      <c r="P76" s="348"/>
      <c r="Q76" s="348"/>
      <c r="R76" s="348"/>
      <c r="S76" s="354"/>
      <c r="T76" s="257"/>
      <c r="U76" s="257"/>
      <c r="V76" s="257"/>
      <c r="W76" s="178"/>
      <c r="X76" s="178"/>
      <c r="Y76" s="257"/>
      <c r="Z76" s="257"/>
      <c r="AA76" s="257"/>
      <c r="BS76" s="166"/>
      <c r="BT76" s="190"/>
      <c r="BU76" s="190"/>
      <c r="BV76" s="190"/>
      <c r="BW76" s="190"/>
      <c r="BX76" s="190"/>
      <c r="BY76" s="190"/>
      <c r="BZ76" s="167"/>
      <c r="CF76" s="190"/>
      <c r="CG76" s="190"/>
      <c r="CH76" s="190"/>
      <c r="CI76" s="166"/>
    </row>
    <row r="77" spans="14:94" ht="13" customHeight="1" x14ac:dyDescent="0.2">
      <c r="N77" s="348"/>
      <c r="O77" s="348"/>
      <c r="P77" s="348"/>
      <c r="Q77" s="354"/>
      <c r="R77" s="354"/>
      <c r="S77" s="354"/>
      <c r="T77" s="257"/>
      <c r="U77" s="257"/>
      <c r="V77" s="257"/>
      <c r="W77" s="178"/>
      <c r="X77" s="178"/>
      <c r="Y77" s="257"/>
      <c r="Z77" s="257"/>
      <c r="AA77" s="257"/>
      <c r="BS77" s="166"/>
      <c r="BT77" s="190"/>
      <c r="BU77" s="190"/>
      <c r="BV77" s="190"/>
      <c r="BW77" s="190"/>
      <c r="BX77" s="190"/>
      <c r="BY77" s="190"/>
      <c r="BZ77" s="167"/>
      <c r="CF77" s="234"/>
      <c r="CG77" s="234"/>
      <c r="CH77" s="234"/>
      <c r="CI77" s="166"/>
    </row>
    <row r="78" spans="14:94" ht="13" customHeight="1" x14ac:dyDescent="0.2">
      <c r="N78" s="348"/>
      <c r="O78" s="348"/>
      <c r="P78" s="348"/>
      <c r="Q78" s="354"/>
      <c r="R78" s="354"/>
      <c r="S78" s="354"/>
      <c r="T78" s="178"/>
      <c r="U78" s="178"/>
      <c r="V78" s="178"/>
      <c r="W78" s="178"/>
      <c r="X78" s="178"/>
      <c r="Y78" s="178"/>
      <c r="Z78" s="178"/>
      <c r="AA78" s="178"/>
      <c r="BS78" s="166"/>
      <c r="BT78" s="190"/>
      <c r="BU78" s="190"/>
      <c r="BV78" s="190"/>
      <c r="BW78" s="190"/>
      <c r="BX78" s="190"/>
      <c r="BY78" s="190"/>
      <c r="BZ78" s="167"/>
      <c r="CF78" s="166"/>
      <c r="CG78" s="166"/>
      <c r="CH78" s="166"/>
      <c r="CI78" s="166"/>
    </row>
    <row r="79" spans="14:94" ht="13" customHeight="1" x14ac:dyDescent="0.15">
      <c r="N79" s="178"/>
      <c r="O79" s="178"/>
      <c r="P79" s="178"/>
      <c r="Q79" s="178"/>
      <c r="R79" s="178"/>
      <c r="S79" s="178"/>
      <c r="T79" s="257"/>
      <c r="U79" s="258"/>
      <c r="V79" s="258"/>
      <c r="W79" s="178"/>
      <c r="X79" s="178"/>
      <c r="Y79" s="178"/>
      <c r="Z79" s="178"/>
      <c r="AA79" s="178"/>
      <c r="BS79" s="166"/>
      <c r="BT79" s="190"/>
      <c r="BU79" s="190"/>
      <c r="BV79" s="190"/>
      <c r="BW79" s="190"/>
      <c r="BX79" s="190"/>
      <c r="BY79" s="190"/>
      <c r="BZ79" s="167"/>
    </row>
    <row r="80" spans="14:94" ht="13" customHeight="1" x14ac:dyDescent="0.15">
      <c r="T80" s="257"/>
      <c r="U80" s="257"/>
      <c r="V80" s="257"/>
      <c r="W80" s="178"/>
      <c r="X80" s="178"/>
      <c r="Y80" s="257"/>
      <c r="Z80" s="257"/>
      <c r="AA80" s="257"/>
      <c r="BS80" s="166"/>
      <c r="BT80" s="190"/>
      <c r="BU80" s="190"/>
      <c r="BV80" s="190"/>
      <c r="BW80" s="190"/>
      <c r="BX80" s="190"/>
      <c r="BY80" s="190"/>
      <c r="BZ80" s="167"/>
    </row>
    <row r="81" spans="20:78" ht="13" customHeight="1" x14ac:dyDescent="0.15">
      <c r="T81" s="257"/>
      <c r="U81" s="257"/>
      <c r="V81" s="257"/>
      <c r="W81" s="178"/>
      <c r="X81" s="178"/>
      <c r="Y81" s="257"/>
      <c r="Z81" s="257"/>
      <c r="AA81" s="257"/>
      <c r="BS81" s="166"/>
      <c r="BT81" s="190"/>
      <c r="BU81" s="190"/>
      <c r="BV81" s="190"/>
      <c r="BW81" s="190"/>
      <c r="BX81" s="190"/>
      <c r="BY81" s="190"/>
      <c r="BZ81" s="167"/>
    </row>
    <row r="82" spans="20:78" ht="13" customHeight="1" x14ac:dyDescent="0.15">
      <c r="T82" s="257"/>
      <c r="U82" s="257"/>
      <c r="V82" s="257"/>
      <c r="W82" s="178"/>
      <c r="X82" s="178"/>
      <c r="Y82" s="257"/>
      <c r="Z82" s="257"/>
      <c r="AA82" s="257"/>
      <c r="BS82" s="166"/>
      <c r="BT82" s="190"/>
      <c r="BU82" s="190"/>
      <c r="BV82" s="190"/>
      <c r="BW82" s="190"/>
      <c r="BX82" s="190"/>
      <c r="BY82" s="190"/>
      <c r="BZ82" s="167"/>
    </row>
    <row r="83" spans="20:78" ht="13" customHeight="1" x14ac:dyDescent="0.2">
      <c r="T83" s="257"/>
      <c r="U83" s="257"/>
      <c r="V83" s="257"/>
      <c r="W83" s="178"/>
      <c r="X83" s="178"/>
      <c r="Y83" s="257"/>
      <c r="Z83" s="257"/>
      <c r="AA83" s="257"/>
      <c r="BS83" s="166"/>
      <c r="BT83" s="190"/>
      <c r="BU83" s="190"/>
      <c r="BV83" s="190"/>
      <c r="BW83" s="229"/>
      <c r="BX83" s="229"/>
      <c r="BY83" s="220"/>
      <c r="BZ83" s="167"/>
    </row>
    <row r="84" spans="20:78" ht="13" customHeight="1" x14ac:dyDescent="0.2">
      <c r="T84" s="257"/>
      <c r="U84" s="257"/>
      <c r="V84" s="257"/>
      <c r="W84" s="178"/>
      <c r="X84" s="178"/>
      <c r="Y84" s="257"/>
      <c r="Z84" s="257"/>
      <c r="AA84" s="257"/>
      <c r="BS84" s="166"/>
      <c r="BT84" s="190"/>
      <c r="BU84" s="190"/>
      <c r="BV84" s="190"/>
      <c r="BW84" s="220"/>
      <c r="BX84" s="220"/>
      <c r="BY84" s="220"/>
      <c r="BZ84" s="167"/>
    </row>
    <row r="85" spans="20:78" ht="13" customHeight="1" x14ac:dyDescent="0.15">
      <c r="T85" s="257"/>
      <c r="U85" s="257"/>
      <c r="V85" s="257"/>
      <c r="W85" s="178"/>
      <c r="X85" s="178"/>
      <c r="Y85" s="257"/>
      <c r="Z85" s="257"/>
      <c r="AA85" s="257"/>
      <c r="BS85" s="166"/>
      <c r="BT85" s="167"/>
      <c r="BU85" s="167"/>
      <c r="BV85" s="167"/>
      <c r="BW85" s="167"/>
      <c r="BX85" s="167"/>
      <c r="BY85" s="167"/>
      <c r="BZ85" s="167"/>
    </row>
    <row r="86" spans="20:78" ht="13" customHeight="1" x14ac:dyDescent="0.15">
      <c r="BS86" s="166"/>
      <c r="BT86" s="167"/>
      <c r="BU86" s="167"/>
      <c r="BV86" s="167"/>
      <c r="BW86" s="167"/>
      <c r="BX86" s="167"/>
      <c r="BY86" s="167"/>
      <c r="BZ86" s="167"/>
    </row>
    <row r="87" spans="20:78" ht="13" customHeight="1" x14ac:dyDescent="0.15">
      <c r="BS87" s="166"/>
      <c r="BT87" s="167"/>
      <c r="BU87" s="167"/>
      <c r="BV87" s="167"/>
      <c r="BW87" s="167"/>
      <c r="BX87" s="167"/>
      <c r="BY87" s="167"/>
      <c r="BZ87" s="167"/>
    </row>
    <row r="88" spans="20:78" ht="13" customHeight="1" x14ac:dyDescent="0.15">
      <c r="BS88" s="166"/>
      <c r="BT88" s="167"/>
      <c r="BU88" s="167"/>
      <c r="BV88" s="167"/>
      <c r="BW88" s="167"/>
      <c r="BX88" s="167"/>
      <c r="BY88" s="167"/>
      <c r="BZ88" s="167"/>
    </row>
    <row r="89" spans="20:78" ht="13" customHeight="1" x14ac:dyDescent="0.15">
      <c r="BS89" s="166"/>
      <c r="BT89" s="167"/>
      <c r="BU89" s="167"/>
      <c r="BV89" s="167"/>
      <c r="BW89" s="167"/>
      <c r="BX89" s="167"/>
      <c r="BY89" s="167"/>
      <c r="BZ89" s="167"/>
    </row>
    <row r="90" spans="20:78" ht="13" customHeight="1" x14ac:dyDescent="0.15">
      <c r="BS90" s="166"/>
      <c r="BT90" s="167"/>
      <c r="BU90" s="167"/>
      <c r="BV90" s="167"/>
      <c r="BW90" s="167"/>
      <c r="BX90" s="167"/>
      <c r="BY90" s="167"/>
      <c r="BZ90" s="167"/>
    </row>
    <row r="91" spans="20:78" ht="13" customHeight="1" x14ac:dyDescent="0.15">
      <c r="BX91" s="167"/>
      <c r="BY91" s="167"/>
      <c r="BZ91" s="167"/>
    </row>
    <row r="92" spans="20:78" ht="13" customHeight="1" x14ac:dyDescent="0.15">
      <c r="BX92" s="167"/>
      <c r="BY92" s="167"/>
      <c r="BZ92" s="167"/>
    </row>
    <row r="93" spans="20:78" ht="13" customHeight="1" x14ac:dyDescent="0.15">
      <c r="BX93" s="167"/>
      <c r="BY93" s="167"/>
      <c r="BZ93" s="167"/>
    </row>
    <row r="94" spans="20:78" ht="13" customHeight="1" x14ac:dyDescent="0.15">
      <c r="BX94" s="167"/>
      <c r="BY94" s="167"/>
      <c r="BZ94" s="167"/>
    </row>
  </sheetData>
  <mergeCells count="149">
    <mergeCell ref="AE8:AE19"/>
    <mergeCell ref="AF8:AF19"/>
    <mergeCell ref="AT14:AT19"/>
    <mergeCell ref="AO6:AO11"/>
    <mergeCell ref="AM6:AM11"/>
    <mergeCell ref="AN6:AN11"/>
    <mergeCell ref="AS7:AS11"/>
    <mergeCell ref="AM14:AM18"/>
    <mergeCell ref="AN14:AN18"/>
    <mergeCell ref="AO14:AO18"/>
    <mergeCell ref="AR14:AR19"/>
    <mergeCell ref="W6:W11"/>
    <mergeCell ref="Z7:Z11"/>
    <mergeCell ref="AA7:AA11"/>
    <mergeCell ref="AB7:AB11"/>
    <mergeCell ref="W14:W18"/>
    <mergeCell ref="Z14:Z19"/>
    <mergeCell ref="AA14:AA19"/>
    <mergeCell ref="AB14:AB19"/>
    <mergeCell ref="AD8:AD19"/>
    <mergeCell ref="W31:W36"/>
    <mergeCell ref="Z31:Z36"/>
    <mergeCell ref="AA31:AA36"/>
    <mergeCell ref="AB31:AB36"/>
    <mergeCell ref="U23:U28"/>
    <mergeCell ref="V23:V28"/>
    <mergeCell ref="W23:W28"/>
    <mergeCell ref="U14:U18"/>
    <mergeCell ref="V14:V18"/>
    <mergeCell ref="N23:N34"/>
    <mergeCell ref="O23:O34"/>
    <mergeCell ref="P23:P34"/>
    <mergeCell ref="Q23:Q30"/>
    <mergeCell ref="R23:R30"/>
    <mergeCell ref="S23:S30"/>
    <mergeCell ref="Q9:Q20"/>
    <mergeCell ref="U31:U36"/>
    <mergeCell ref="V31:V36"/>
    <mergeCell ref="U6:U11"/>
    <mergeCell ref="V6:V11"/>
    <mergeCell ref="BM46:BO46"/>
    <mergeCell ref="BW48:BY48"/>
    <mergeCell ref="BR20:BR31"/>
    <mergeCell ref="AM31:AM36"/>
    <mergeCell ref="AN31:AN36"/>
    <mergeCell ref="AO31:AO36"/>
    <mergeCell ref="BP20:BP31"/>
    <mergeCell ref="BQ20:BQ31"/>
    <mergeCell ref="BA9:BA16"/>
    <mergeCell ref="BB9:BB16"/>
    <mergeCell ref="BC9:BC16"/>
    <mergeCell ref="AX10:AX17"/>
    <mergeCell ref="AY10:AY17"/>
    <mergeCell ref="AZ10:AZ17"/>
    <mergeCell ref="BA20:BA27"/>
    <mergeCell ref="BB20:BB27"/>
    <mergeCell ref="BC20:BC27"/>
    <mergeCell ref="BO6:BO17"/>
    <mergeCell ref="BW6:BW21"/>
    <mergeCell ref="BX6:BX21"/>
    <mergeCell ref="BW24:BW31"/>
    <mergeCell ref="BX24:BX31"/>
    <mergeCell ref="BY24:BY31"/>
    <mergeCell ref="BY6:BY21"/>
    <mergeCell ref="AD23:AD34"/>
    <mergeCell ref="AE23:AE34"/>
    <mergeCell ref="AF23:AF34"/>
    <mergeCell ref="AG23:AG34"/>
    <mergeCell ref="AH23:AH34"/>
    <mergeCell ref="AI23:AI34"/>
    <mergeCell ref="A1:K1"/>
    <mergeCell ref="M1:CM1"/>
    <mergeCell ref="AW3:BC3"/>
    <mergeCell ref="BM3:BQ3"/>
    <mergeCell ref="BT3:BY3"/>
    <mergeCell ref="CA3:CG3"/>
    <mergeCell ref="N3:Y3"/>
    <mergeCell ref="CJ3:CK3"/>
    <mergeCell ref="BD3:BK3"/>
    <mergeCell ref="AD3:AJ3"/>
    <mergeCell ref="Z23:Z28"/>
    <mergeCell ref="AA23:AA28"/>
    <mergeCell ref="AB23:AB28"/>
    <mergeCell ref="R9:R20"/>
    <mergeCell ref="S9:S20"/>
    <mergeCell ref="N13:N20"/>
    <mergeCell ref="O13:O20"/>
    <mergeCell ref="P13:P20"/>
    <mergeCell ref="BI23:BI28"/>
    <mergeCell ref="AM23:AM28"/>
    <mergeCell ref="AN23:AN28"/>
    <mergeCell ref="AO23:AO28"/>
    <mergeCell ref="AX21:AX28"/>
    <mergeCell ref="AY21:AY28"/>
    <mergeCell ref="AZ21:AZ28"/>
    <mergeCell ref="AG9:AG20"/>
    <mergeCell ref="AH9:AH20"/>
    <mergeCell ref="AI9:AI20"/>
    <mergeCell ref="AJ9:AJ20"/>
    <mergeCell ref="AS14:AS19"/>
    <mergeCell ref="AJ23:AJ34"/>
    <mergeCell ref="AX57:BD59"/>
    <mergeCell ref="BE6:BE11"/>
    <mergeCell ref="BF6:BF11"/>
    <mergeCell ref="BG6:BG11"/>
    <mergeCell ref="BI7:BI11"/>
    <mergeCell ref="BJ7:BJ11"/>
    <mergeCell ref="BK7:BK11"/>
    <mergeCell ref="BE14:BE18"/>
    <mergeCell ref="BF14:BF18"/>
    <mergeCell ref="BG14:BG18"/>
    <mergeCell ref="BI14:BI19"/>
    <mergeCell ref="BJ14:BJ19"/>
    <mergeCell ref="BK14:BK19"/>
    <mergeCell ref="BE23:BE28"/>
    <mergeCell ref="BF23:BF28"/>
    <mergeCell ref="BG23:BG28"/>
    <mergeCell ref="BJ23:BJ28"/>
    <mergeCell ref="BK23:BK28"/>
    <mergeCell ref="BE31:BE36"/>
    <mergeCell ref="BF31:BF36"/>
    <mergeCell ref="BG31:BG36"/>
    <mergeCell ref="BI31:BI36"/>
    <mergeCell ref="BJ31:BJ36"/>
    <mergeCell ref="BK31:BK36"/>
    <mergeCell ref="CH6:CH17"/>
    <mergeCell ref="CH20:CH23"/>
    <mergeCell ref="CH27:CH34"/>
    <mergeCell ref="CH37:CH44"/>
    <mergeCell ref="CL6:CL17"/>
    <mergeCell ref="CL20:CL23"/>
    <mergeCell ref="CL27:CL34"/>
    <mergeCell ref="CL37:CL44"/>
    <mergeCell ref="AR23:AR28"/>
    <mergeCell ref="AS23:AS28"/>
    <mergeCell ref="AT23:AT28"/>
    <mergeCell ref="AR31:AR36"/>
    <mergeCell ref="AS31:AS36"/>
    <mergeCell ref="AT31:AT36"/>
    <mergeCell ref="BT14:BT21"/>
    <mergeCell ref="BU14:BU21"/>
    <mergeCell ref="BU24:BU39"/>
    <mergeCell ref="BV24:BV39"/>
    <mergeCell ref="BV14:BV21"/>
    <mergeCell ref="BT24:BT39"/>
    <mergeCell ref="BM6:BM17"/>
    <mergeCell ref="BN6:BN17"/>
    <mergeCell ref="AR7:AR11"/>
    <mergeCell ref="AT7:AT1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78D-1093-2941-B54C-F97CBA64AB49}">
  <sheetPr>
    <tabColor theme="4"/>
  </sheetPr>
  <dimension ref="A1:CT140"/>
  <sheetViews>
    <sheetView topLeftCell="M7" zoomScale="138" zoomScaleNormal="80" workbookViewId="0">
      <pane xSplit="1" topLeftCell="AH1" activePane="topRight" state="frozen"/>
      <selection activeCell="M1" sqref="M1"/>
      <selection pane="topRight" activeCell="AK2" sqref="AK2:AQ2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162" customWidth="1"/>
    <col min="14" max="27" width="14" style="162" customWidth="1"/>
    <col min="28" max="28" width="28.5" style="162" customWidth="1"/>
    <col min="29" max="35" width="14" style="162" customWidth="1"/>
    <col min="36" max="36" width="21" style="162" customWidth="1"/>
    <col min="37" max="43" width="14" style="162" customWidth="1"/>
    <col min="44" max="44" width="21.83203125" style="162" customWidth="1"/>
    <col min="45" max="47" width="14" style="162" customWidth="1"/>
    <col min="48" max="48" width="22.33203125" style="162" customWidth="1"/>
    <col min="49" max="54" width="14" style="162" customWidth="1"/>
    <col min="55" max="55" width="28.5" style="162" customWidth="1"/>
    <col min="56" max="56" width="10.33203125" style="162" customWidth="1"/>
    <col min="57" max="60" width="14" style="162" customWidth="1"/>
    <col min="61" max="61" width="9.33203125" style="162" customWidth="1"/>
    <col min="62" max="62" width="2.83203125" style="162" customWidth="1"/>
    <col min="63" max="72" width="14" style="162" customWidth="1"/>
    <col min="73" max="73" width="5.5" style="162" customWidth="1"/>
    <col min="74" max="74" width="28.5" style="162" customWidth="1"/>
    <col min="75" max="77" width="14" style="162" customWidth="1"/>
    <col min="78" max="78" width="17.5" style="162" customWidth="1"/>
    <col min="79" max="80" width="8.5" style="162" customWidth="1"/>
    <col min="81" max="81" width="14.1640625" style="162" customWidth="1"/>
    <col min="82" max="83" width="19.5" style="162" customWidth="1"/>
    <col min="84" max="90" width="14" style="162" customWidth="1"/>
    <col min="91" max="91" width="0.33203125" style="313" customWidth="1"/>
    <col min="92" max="94" width="8.5" style="162" customWidth="1"/>
    <col min="95" max="95" width="19.5" style="162" customWidth="1"/>
    <col min="96" max="16384" width="6.83203125" style="162"/>
  </cols>
  <sheetData>
    <row r="1" spans="1:98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1158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628"/>
    </row>
    <row r="2" spans="1:98" s="640" customFormat="1" ht="56.25" customHeight="1" x14ac:dyDescent="0.15">
      <c r="A2" s="672" t="s">
        <v>639</v>
      </c>
      <c r="B2" s="672" t="s">
        <v>640</v>
      </c>
      <c r="C2" s="672" t="s">
        <v>641</v>
      </c>
      <c r="D2" s="672" t="s">
        <v>642</v>
      </c>
      <c r="E2" s="672" t="s">
        <v>643</v>
      </c>
      <c r="F2" s="672" t="s">
        <v>644</v>
      </c>
      <c r="G2" s="651" t="s">
        <v>645</v>
      </c>
      <c r="H2" s="651" t="s">
        <v>646</v>
      </c>
      <c r="I2" s="651" t="s">
        <v>647</v>
      </c>
      <c r="J2" s="651" t="s">
        <v>648</v>
      </c>
      <c r="K2" s="651" t="s">
        <v>649</v>
      </c>
      <c r="L2" s="645"/>
      <c r="N2" s="640" t="s">
        <v>667</v>
      </c>
      <c r="O2" s="640" t="s">
        <v>668</v>
      </c>
      <c r="P2" s="640">
        <v>207</v>
      </c>
      <c r="Q2" s="640" t="s">
        <v>977</v>
      </c>
      <c r="R2" s="640" t="s">
        <v>876</v>
      </c>
      <c r="S2" s="640">
        <v>204</v>
      </c>
      <c r="T2" s="641" t="s">
        <v>1159</v>
      </c>
      <c r="U2" s="649">
        <v>102</v>
      </c>
      <c r="V2" s="649">
        <v>104</v>
      </c>
      <c r="W2" s="649">
        <v>127</v>
      </c>
      <c r="X2" s="649" t="s">
        <v>659</v>
      </c>
      <c r="Y2" s="649">
        <v>301</v>
      </c>
      <c r="Z2" s="649" t="s">
        <v>670</v>
      </c>
      <c r="AA2" s="649" t="s">
        <v>874</v>
      </c>
      <c r="AB2" s="649"/>
      <c r="AC2" s="640" t="s">
        <v>667</v>
      </c>
      <c r="AD2" s="640" t="s">
        <v>668</v>
      </c>
      <c r="AE2" s="640">
        <v>207</v>
      </c>
      <c r="AF2" s="640" t="s">
        <v>977</v>
      </c>
      <c r="AG2" s="640" t="s">
        <v>876</v>
      </c>
      <c r="AH2" s="640" t="s">
        <v>1070</v>
      </c>
      <c r="AI2" s="640" t="s">
        <v>1071</v>
      </c>
      <c r="AK2" s="649">
        <v>102</v>
      </c>
      <c r="AL2" s="649">
        <v>104</v>
      </c>
      <c r="AM2" s="649">
        <v>127</v>
      </c>
      <c r="AN2" s="649" t="s">
        <v>659</v>
      </c>
      <c r="AO2" s="649">
        <v>301</v>
      </c>
      <c r="AP2" s="649" t="s">
        <v>670</v>
      </c>
      <c r="AQ2" s="649" t="s">
        <v>874</v>
      </c>
      <c r="AS2" s="654">
        <v>102</v>
      </c>
      <c r="AT2" s="654">
        <v>127</v>
      </c>
      <c r="AU2" s="654" t="s">
        <v>659</v>
      </c>
      <c r="AW2" s="640" t="s">
        <v>667</v>
      </c>
      <c r="AX2" s="640" t="s">
        <v>668</v>
      </c>
      <c r="AY2" s="640">
        <v>207</v>
      </c>
      <c r="AZ2" s="640" t="s">
        <v>977</v>
      </c>
      <c r="BA2" s="640" t="s">
        <v>1160</v>
      </c>
      <c r="BB2" s="640">
        <v>204</v>
      </c>
      <c r="BE2" s="673">
        <v>102</v>
      </c>
      <c r="BF2" s="649">
        <v>127</v>
      </c>
      <c r="BG2" s="649" t="s">
        <v>659</v>
      </c>
      <c r="BH2" s="649">
        <v>104</v>
      </c>
      <c r="BI2" s="640" t="s">
        <v>667</v>
      </c>
      <c r="BK2" s="207" t="s">
        <v>667</v>
      </c>
      <c r="BL2" s="207" t="s">
        <v>668</v>
      </c>
      <c r="BM2" s="207">
        <v>207</v>
      </c>
      <c r="BN2" s="207" t="s">
        <v>667</v>
      </c>
      <c r="BO2" s="207" t="s">
        <v>668</v>
      </c>
      <c r="BP2" s="207">
        <v>207</v>
      </c>
      <c r="BQ2" s="654">
        <v>102</v>
      </c>
      <c r="BR2" s="654">
        <v>127</v>
      </c>
      <c r="BS2" s="654" t="s">
        <v>659</v>
      </c>
      <c r="BT2" s="654">
        <v>104</v>
      </c>
      <c r="BW2" s="640" t="s">
        <v>667</v>
      </c>
      <c r="BX2" s="640" t="s">
        <v>668</v>
      </c>
      <c r="BY2" s="640">
        <v>207</v>
      </c>
      <c r="BZ2" s="640" t="s">
        <v>977</v>
      </c>
      <c r="CA2" s="649" t="s">
        <v>662</v>
      </c>
      <c r="CB2" s="649" t="s">
        <v>663</v>
      </c>
      <c r="CC2" s="641" t="s">
        <v>674</v>
      </c>
      <c r="CD2" s="641">
        <v>127</v>
      </c>
      <c r="CF2" s="640" t="s">
        <v>667</v>
      </c>
      <c r="CG2" s="640" t="s">
        <v>668</v>
      </c>
      <c r="CH2" s="640">
        <v>207</v>
      </c>
      <c r="CI2" s="640" t="s">
        <v>977</v>
      </c>
      <c r="CJ2" s="640" t="s">
        <v>876</v>
      </c>
      <c r="CK2" s="640" t="s">
        <v>1070</v>
      </c>
      <c r="CL2" s="640" t="s">
        <v>1071</v>
      </c>
      <c r="CM2" s="643"/>
      <c r="CN2" s="649" t="s">
        <v>662</v>
      </c>
      <c r="CO2" s="649" t="s">
        <v>663</v>
      </c>
      <c r="CP2" s="641" t="s">
        <v>674</v>
      </c>
      <c r="CQ2" s="641">
        <v>127</v>
      </c>
    </row>
    <row r="3" spans="1:98" s="294" customFormat="1" ht="32.25" customHeight="1" x14ac:dyDescent="0.25">
      <c r="A3" s="289" t="s">
        <v>675</v>
      </c>
      <c r="B3" s="290">
        <v>1</v>
      </c>
      <c r="C3" s="291" t="s">
        <v>676</v>
      </c>
      <c r="D3" s="292"/>
      <c r="E3" s="292"/>
      <c r="F3" s="290">
        <v>50</v>
      </c>
      <c r="G3" s="289"/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N3" s="1206" t="s">
        <v>1161</v>
      </c>
      <c r="O3" s="1207"/>
      <c r="P3" s="1207"/>
      <c r="Q3" s="1207"/>
      <c r="R3" s="1207"/>
      <c r="S3" s="1207"/>
      <c r="T3" s="1206" t="s">
        <v>1162</v>
      </c>
      <c r="U3" s="1207"/>
      <c r="V3" s="1207"/>
      <c r="W3" s="1207"/>
      <c r="X3" s="1207"/>
      <c r="Y3" s="1207"/>
      <c r="Z3" s="1207"/>
      <c r="AA3" s="1208"/>
      <c r="AB3" s="1003" t="s">
        <v>1163</v>
      </c>
      <c r="AC3" s="1489" t="s">
        <v>1164</v>
      </c>
      <c r="AD3" s="1490"/>
      <c r="AE3" s="1490"/>
      <c r="AF3" s="1490"/>
      <c r="AG3" s="1490"/>
      <c r="AH3" s="1490"/>
      <c r="AI3" s="1491"/>
      <c r="AJ3" s="1206" t="s">
        <v>1165</v>
      </c>
      <c r="AK3" s="1207"/>
      <c r="AL3" s="1207"/>
      <c r="AM3" s="1207"/>
      <c r="AN3" s="1207"/>
      <c r="AO3" s="1207"/>
      <c r="AP3" s="1207"/>
      <c r="AQ3" s="1207"/>
      <c r="AR3" s="568" t="s">
        <v>1166</v>
      </c>
      <c r="AS3" s="1204"/>
      <c r="AT3" s="1204"/>
      <c r="AU3" s="1204"/>
      <c r="AV3" s="307" t="s">
        <v>1167</v>
      </c>
      <c r="AW3" s="1204" t="s">
        <v>1168</v>
      </c>
      <c r="AX3" s="1204"/>
      <c r="AY3" s="1204"/>
      <c r="AZ3" s="1204"/>
      <c r="BA3" s="1204"/>
      <c r="BB3" s="994"/>
      <c r="BC3" s="1003" t="s">
        <v>1169</v>
      </c>
      <c r="BD3" s="1002"/>
      <c r="BE3" s="1002"/>
      <c r="BF3" s="324" t="s">
        <v>1170</v>
      </c>
      <c r="BG3" s="994"/>
      <c r="BH3" s="569"/>
      <c r="BI3" s="570"/>
      <c r="BJ3" s="570"/>
      <c r="BK3" s="1205" t="s">
        <v>1171</v>
      </c>
      <c r="BL3" s="1204"/>
      <c r="BM3" s="1204"/>
      <c r="BN3" s="1204"/>
      <c r="BO3" s="1204"/>
      <c r="BP3" s="994"/>
      <c r="BQ3" s="1492" t="s">
        <v>1172</v>
      </c>
      <c r="BR3" s="1492"/>
      <c r="BS3" s="1492"/>
      <c r="BT3" s="1492"/>
      <c r="BU3" s="998"/>
      <c r="BV3" s="306" t="s">
        <v>1173</v>
      </c>
      <c r="BW3" s="1486" t="s">
        <v>1174</v>
      </c>
      <c r="BX3" s="1204"/>
      <c r="BY3" s="1204"/>
      <c r="BZ3" s="1204"/>
      <c r="CA3" s="1204"/>
      <c r="CB3" s="1204"/>
      <c r="CC3" s="1204"/>
      <c r="CD3" s="1269"/>
      <c r="CE3" s="554" t="s">
        <v>1175</v>
      </c>
      <c r="CF3" s="1486" t="s">
        <v>1176</v>
      </c>
      <c r="CG3" s="1487"/>
      <c r="CH3" s="1487"/>
      <c r="CI3" s="1487"/>
      <c r="CJ3" s="1487"/>
      <c r="CK3" s="1487"/>
      <c r="CL3" s="1487"/>
      <c r="CM3" s="1487"/>
      <c r="CN3" s="1487"/>
      <c r="CO3" s="1487"/>
      <c r="CP3" s="1487"/>
      <c r="CQ3" s="1488"/>
    </row>
    <row r="4" spans="1:98" ht="14.25" customHeight="1" x14ac:dyDescent="0.2">
      <c r="A4" s="200" t="s">
        <v>675</v>
      </c>
      <c r="B4" s="197">
        <v>1</v>
      </c>
      <c r="C4" s="200" t="s">
        <v>695</v>
      </c>
      <c r="D4" s="201"/>
      <c r="E4" s="201">
        <v>9</v>
      </c>
      <c r="F4" s="197">
        <v>50</v>
      </c>
      <c r="G4" s="200">
        <v>6</v>
      </c>
      <c r="H4" s="203" t="s">
        <v>696</v>
      </c>
      <c r="I4" s="202" t="s">
        <v>678</v>
      </c>
      <c r="J4" s="202" t="s">
        <v>697</v>
      </c>
      <c r="K4" s="202" t="s">
        <v>680</v>
      </c>
      <c r="M4" s="163">
        <v>0.3125</v>
      </c>
      <c r="N4" s="219" t="s">
        <v>991</v>
      </c>
      <c r="O4"/>
      <c r="P4"/>
      <c r="Q4"/>
      <c r="R4"/>
      <c r="S4" s="52"/>
      <c r="T4" s="164">
        <v>0.3125</v>
      </c>
      <c r="U4" s="167" t="s">
        <v>1177</v>
      </c>
      <c r="V4" s="163"/>
      <c r="W4" s="167"/>
      <c r="X4" s="167"/>
      <c r="Y4" s="167"/>
      <c r="Z4" s="167"/>
      <c r="AA4" s="168"/>
      <c r="AB4" s="241"/>
      <c r="AC4" s="685" t="s">
        <v>993</v>
      </c>
      <c r="AD4" s="210"/>
      <c r="AE4" s="210"/>
      <c r="AF4" s="210"/>
      <c r="AG4" s="210"/>
      <c r="AH4" s="210"/>
      <c r="AI4" s="241"/>
      <c r="AJ4" s="164">
        <v>0.3125</v>
      </c>
      <c r="AK4" s="163"/>
      <c r="AL4" s="163"/>
      <c r="AM4" s="167" t="s">
        <v>1178</v>
      </c>
      <c r="AN4" s="167"/>
      <c r="AO4" s="167"/>
      <c r="AP4" s="167"/>
      <c r="AQ4" s="167"/>
      <c r="AR4" s="210"/>
      <c r="AS4" s="494"/>
      <c r="AT4" s="185"/>
      <c r="AU4" s="185"/>
      <c r="AV4" s="211"/>
      <c r="AW4" s="183" t="s">
        <v>707</v>
      </c>
      <c r="AX4" s="183"/>
      <c r="AY4" s="183"/>
      <c r="AZ4" s="183"/>
      <c r="BA4" s="183"/>
      <c r="BB4" s="183"/>
      <c r="BC4" s="241"/>
      <c r="BD4" s="262">
        <v>0.3125</v>
      </c>
      <c r="BE4" s="497" t="s">
        <v>1179</v>
      </c>
      <c r="BF4" s="183"/>
      <c r="BG4" s="183"/>
      <c r="BH4" s="183"/>
      <c r="BI4" s="183"/>
      <c r="BJ4" s="186"/>
      <c r="BK4" s="330" t="s">
        <v>707</v>
      </c>
      <c r="BL4" s="331"/>
      <c r="BM4" s="331"/>
      <c r="BN4" s="331"/>
      <c r="BO4" s="331"/>
      <c r="BP4" s="331"/>
      <c r="BQ4" s="497" t="s">
        <v>1180</v>
      </c>
      <c r="BR4" s="183"/>
      <c r="BS4" s="183"/>
      <c r="BT4" s="183"/>
      <c r="BU4" s="183"/>
      <c r="BV4" s="854"/>
      <c r="BW4" s="844"/>
      <c r="BX4" s="845"/>
      <c r="BY4" s="845"/>
      <c r="BZ4" s="846"/>
      <c r="CA4" s="847"/>
      <c r="CB4" s="847"/>
      <c r="CC4" s="787"/>
      <c r="CD4" s="848"/>
      <c r="CE4" s="697"/>
      <c r="CF4" s="216" t="s">
        <v>1088</v>
      </c>
      <c r="CG4" s="217" t="s">
        <v>1086</v>
      </c>
      <c r="CH4" s="217" t="s">
        <v>1087</v>
      </c>
      <c r="CI4" s="217" t="s">
        <v>1088</v>
      </c>
      <c r="CJ4" s="217" t="s">
        <v>1086</v>
      </c>
      <c r="CK4" s="217" t="s">
        <v>1087</v>
      </c>
      <c r="CL4" s="217" t="s">
        <v>1181</v>
      </c>
      <c r="CM4" s="629"/>
      <c r="CP4" s="183"/>
      <c r="CQ4" s="168"/>
    </row>
    <row r="5" spans="1:98" ht="14.25" customHeight="1" x14ac:dyDescent="0.2">
      <c r="A5" s="200" t="s">
        <v>675</v>
      </c>
      <c r="B5" s="197">
        <v>1</v>
      </c>
      <c r="C5" s="200" t="s">
        <v>713</v>
      </c>
      <c r="D5" s="201"/>
      <c r="E5" s="201">
        <v>9</v>
      </c>
      <c r="F5" s="197">
        <v>50</v>
      </c>
      <c r="G5" s="200">
        <v>6</v>
      </c>
      <c r="H5" s="203" t="s">
        <v>714</v>
      </c>
      <c r="I5" s="202" t="s">
        <v>678</v>
      </c>
      <c r="J5" s="202" t="s">
        <v>679</v>
      </c>
      <c r="K5" s="202" t="s">
        <v>680</v>
      </c>
      <c r="M5" s="164">
        <v>0.32291666666666669</v>
      </c>
      <c r="T5" s="369">
        <v>0.32291666666666669</v>
      </c>
      <c r="U5" s="563">
        <v>0.31597222222222221</v>
      </c>
      <c r="V5" s="563">
        <v>0.32291666666666669</v>
      </c>
      <c r="X5" s="563">
        <v>0.3298611111111111</v>
      </c>
      <c r="Y5" s="563"/>
      <c r="Z5" s="682">
        <v>0.33680555555555558</v>
      </c>
      <c r="AA5" s="682">
        <v>0.34027777777777773</v>
      </c>
      <c r="AB5" s="473"/>
      <c r="AC5" s="563">
        <v>0.31597222222222221</v>
      </c>
      <c r="AD5" s="563">
        <v>0.32291666666666669</v>
      </c>
      <c r="AE5" s="564">
        <v>0.3298611111111111</v>
      </c>
      <c r="AF5" s="489"/>
      <c r="AG5" s="477"/>
      <c r="AH5" s="477"/>
      <c r="AI5" s="476"/>
      <c r="AJ5" s="369">
        <v>0.32291666666666669</v>
      </c>
      <c r="AK5" s="563">
        <v>0.31597222222222221</v>
      </c>
      <c r="AL5" s="563">
        <v>0.32291666666666669</v>
      </c>
      <c r="AN5" s="563">
        <v>0.3298611111111111</v>
      </c>
      <c r="AO5" s="563"/>
      <c r="AP5" s="682">
        <v>0.33680555555555558</v>
      </c>
      <c r="AQ5" s="682">
        <v>0.34027777777777773</v>
      </c>
      <c r="AR5" s="477"/>
      <c r="AS5" s="341"/>
      <c r="AT5" s="341"/>
      <c r="AU5" s="341"/>
      <c r="AV5" s="474"/>
      <c r="AZ5" s="333"/>
      <c r="BA5" s="333"/>
      <c r="BB5" s="333"/>
      <c r="BC5" s="473"/>
      <c r="BD5" s="332">
        <v>0.32291666666666669</v>
      </c>
      <c r="BE5" s="340">
        <v>0.30555555555555552</v>
      </c>
      <c r="BF5" s="380">
        <v>0.3125</v>
      </c>
      <c r="BG5" s="380">
        <v>0.31944444444444448</v>
      </c>
      <c r="BH5" s="563">
        <v>0.3263888888888889</v>
      </c>
      <c r="BI5" s="333"/>
      <c r="BJ5" s="368"/>
      <c r="BK5" s="582">
        <v>0.31597222222222221</v>
      </c>
      <c r="BL5" s="373">
        <v>0.32291666666666669</v>
      </c>
      <c r="BM5" s="373">
        <v>0.3298611111111111</v>
      </c>
      <c r="BN5" s="333"/>
      <c r="BO5" s="333"/>
      <c r="BP5" s="333"/>
      <c r="BQ5" s="340">
        <v>0.30555555555555552</v>
      </c>
      <c r="BR5" s="380">
        <v>0.3125</v>
      </c>
      <c r="BS5" s="380">
        <v>0.31944444444444448</v>
      </c>
      <c r="BT5" s="563">
        <v>0.3263888888888889</v>
      </c>
      <c r="BU5" s="333"/>
      <c r="BV5" s="474"/>
      <c r="BW5" s="756">
        <v>0.31597222222222221</v>
      </c>
      <c r="BX5" s="341">
        <v>0.31944444444444448</v>
      </c>
      <c r="BY5" s="341">
        <v>0.32291666666666669</v>
      </c>
      <c r="BZ5" s="347"/>
      <c r="CA5" s="842"/>
      <c r="CB5" s="842"/>
      <c r="CC5" s="553"/>
      <c r="CD5" s="849"/>
      <c r="CE5" s="557" t="s">
        <v>1182</v>
      </c>
      <c r="CF5" s="928"/>
      <c r="CG5" s="347"/>
      <c r="CH5" s="347"/>
      <c r="CI5" s="1507" t="s">
        <v>1183</v>
      </c>
      <c r="CJ5" s="1507" t="s">
        <v>1184</v>
      </c>
      <c r="CK5" s="1507" t="s">
        <v>1185</v>
      </c>
      <c r="CL5" s="1507" t="s">
        <v>1186</v>
      </c>
      <c r="CP5" s="553"/>
      <c r="CQ5" s="478"/>
      <c r="CR5" s="334"/>
      <c r="CS5" s="336"/>
      <c r="CT5" s="336"/>
    </row>
    <row r="6" spans="1:98" ht="14.25" customHeight="1" x14ac:dyDescent="0.2">
      <c r="A6" s="200" t="s">
        <v>675</v>
      </c>
      <c r="B6" s="197">
        <v>2</v>
      </c>
      <c r="C6" s="200" t="s">
        <v>720</v>
      </c>
      <c r="D6" s="201"/>
      <c r="E6" s="201"/>
      <c r="F6" s="197">
        <v>50</v>
      </c>
      <c r="G6" s="200"/>
      <c r="H6" s="203" t="s">
        <v>677</v>
      </c>
      <c r="I6" s="202" t="s">
        <v>678</v>
      </c>
      <c r="J6" s="202" t="s">
        <v>679</v>
      </c>
      <c r="K6" s="202" t="s">
        <v>680</v>
      </c>
      <c r="M6" s="164">
        <v>0.33333333333333331</v>
      </c>
      <c r="T6" s="369">
        <v>0.33333333333333331</v>
      </c>
      <c r="U6" s="1519" t="s">
        <v>733</v>
      </c>
      <c r="V6" s="1519" t="s">
        <v>734</v>
      </c>
      <c r="W6" s="334"/>
      <c r="X6" s="1519" t="s">
        <v>735</v>
      </c>
      <c r="Y6" s="1522" t="s">
        <v>762</v>
      </c>
      <c r="Z6" s="1522" t="s">
        <v>763</v>
      </c>
      <c r="AA6" s="1522" t="s">
        <v>764</v>
      </c>
      <c r="AB6" s="468"/>
      <c r="AC6" s="1525" t="s">
        <v>1187</v>
      </c>
      <c r="AD6" s="1288" t="s">
        <v>1188</v>
      </c>
      <c r="AE6" s="1288" t="s">
        <v>926</v>
      </c>
      <c r="AF6" s="490"/>
      <c r="AG6" s="477"/>
      <c r="AH6" s="477"/>
      <c r="AI6" s="364"/>
      <c r="AJ6" s="369">
        <v>0.33333333333333331</v>
      </c>
      <c r="AK6" s="1519" t="s">
        <v>733</v>
      </c>
      <c r="AL6" s="1519" t="s">
        <v>734</v>
      </c>
      <c r="AM6" s="334"/>
      <c r="AN6" s="1519" t="s">
        <v>735</v>
      </c>
      <c r="AO6" s="1522" t="s">
        <v>762</v>
      </c>
      <c r="AP6" s="1522" t="s">
        <v>763</v>
      </c>
      <c r="AQ6" s="1522" t="s">
        <v>764</v>
      </c>
      <c r="AR6" s="334"/>
      <c r="AS6" s="347"/>
      <c r="AT6" s="347"/>
      <c r="AU6" s="347"/>
      <c r="AV6" s="480"/>
      <c r="AZ6" s="334"/>
      <c r="BA6" s="334"/>
      <c r="BB6" s="334"/>
      <c r="BC6" s="364"/>
      <c r="BD6" s="332">
        <v>0.33333333333333331</v>
      </c>
      <c r="BE6" s="1498" t="s">
        <v>745</v>
      </c>
      <c r="BF6" s="1499" t="s">
        <v>746</v>
      </c>
      <c r="BG6" s="1499" t="s">
        <v>747</v>
      </c>
      <c r="BH6" s="1499" t="s">
        <v>748</v>
      </c>
      <c r="BI6" s="178"/>
      <c r="BJ6" s="500"/>
      <c r="BK6" s="1210" t="s">
        <v>910</v>
      </c>
      <c r="BL6" s="1483" t="s">
        <v>911</v>
      </c>
      <c r="BM6" s="1483" t="s">
        <v>912</v>
      </c>
      <c r="BN6" s="336"/>
      <c r="BO6" s="336"/>
      <c r="BP6" s="334"/>
      <c r="BQ6" s="1493" t="s">
        <v>745</v>
      </c>
      <c r="BR6" s="1493" t="s">
        <v>746</v>
      </c>
      <c r="BS6" s="1493" t="s">
        <v>747</v>
      </c>
      <c r="BT6" s="1493" t="s">
        <v>748</v>
      </c>
      <c r="BU6" s="479"/>
      <c r="BV6" s="480"/>
      <c r="BW6" s="1509" t="s">
        <v>1008</v>
      </c>
      <c r="BX6" s="1509" t="s">
        <v>1009</v>
      </c>
      <c r="BY6" s="1512" t="s">
        <v>1010</v>
      </c>
      <c r="BZ6" s="347"/>
      <c r="CA6" s="348"/>
      <c r="CB6" s="348"/>
      <c r="CC6" s="389"/>
      <c r="CD6" s="812"/>
      <c r="CE6" s="381"/>
      <c r="CF6" s="928"/>
      <c r="CG6" s="347"/>
      <c r="CH6" s="347"/>
      <c r="CI6" s="1507"/>
      <c r="CJ6" s="1507"/>
      <c r="CK6" s="1507"/>
      <c r="CL6" s="1507"/>
      <c r="CM6" s="630"/>
      <c r="CP6" s="389"/>
      <c r="CQ6" s="932"/>
      <c r="CR6" s="334"/>
      <c r="CS6" s="336"/>
      <c r="CT6" s="336"/>
    </row>
    <row r="7" spans="1:98" ht="14.25" customHeight="1" x14ac:dyDescent="0.2">
      <c r="A7" s="200" t="s">
        <v>675</v>
      </c>
      <c r="B7" s="197">
        <v>2</v>
      </c>
      <c r="C7" s="200" t="s">
        <v>760</v>
      </c>
      <c r="D7" s="201"/>
      <c r="E7" s="201">
        <v>9</v>
      </c>
      <c r="F7" s="197">
        <v>50</v>
      </c>
      <c r="G7" s="200">
        <v>6</v>
      </c>
      <c r="H7" s="202" t="s">
        <v>761</v>
      </c>
      <c r="I7" s="202" t="s">
        <v>678</v>
      </c>
      <c r="J7" s="202" t="s">
        <v>679</v>
      </c>
      <c r="K7" s="202" t="s">
        <v>680</v>
      </c>
      <c r="M7" s="164">
        <v>0.34375</v>
      </c>
      <c r="Q7" s="565">
        <v>0.33333333333333331</v>
      </c>
      <c r="R7" s="565">
        <v>0.34027777777777773</v>
      </c>
      <c r="S7" s="565">
        <v>0.34722222222222227</v>
      </c>
      <c r="T7" s="369">
        <v>0.34375</v>
      </c>
      <c r="U7" s="1520"/>
      <c r="V7" s="1520"/>
      <c r="W7" s="334"/>
      <c r="X7" s="1520"/>
      <c r="Y7" s="1523"/>
      <c r="Z7" s="1523"/>
      <c r="AA7" s="1523"/>
      <c r="AB7" s="468"/>
      <c r="AC7" s="1525"/>
      <c r="AD7" s="1288"/>
      <c r="AE7" s="1288"/>
      <c r="AF7" s="380"/>
      <c r="AG7" s="380"/>
      <c r="AH7" s="380"/>
      <c r="AI7" s="364"/>
      <c r="AJ7" s="369">
        <v>0.34375</v>
      </c>
      <c r="AK7" s="1520"/>
      <c r="AL7" s="1520"/>
      <c r="AM7" s="334"/>
      <c r="AN7" s="1520"/>
      <c r="AO7" s="1523"/>
      <c r="AP7" s="1523"/>
      <c r="AQ7" s="1523"/>
      <c r="AR7" s="334"/>
      <c r="AS7" s="1496" t="s">
        <v>1189</v>
      </c>
      <c r="AT7" s="1497"/>
      <c r="AU7" s="1497"/>
      <c r="AV7" s="480"/>
      <c r="AZ7" s="563">
        <v>0.33680555555555558</v>
      </c>
      <c r="BA7" s="563">
        <v>0.34375</v>
      </c>
      <c r="BB7" s="563">
        <v>0.35069444444444442</v>
      </c>
      <c r="BC7" s="364"/>
      <c r="BD7" s="332">
        <v>0.34375</v>
      </c>
      <c r="BE7" s="1498"/>
      <c r="BF7" s="1499"/>
      <c r="BG7" s="1499"/>
      <c r="BH7" s="1499"/>
      <c r="BI7" s="357"/>
      <c r="BJ7" s="500"/>
      <c r="BK7" s="1210"/>
      <c r="BL7" s="1483"/>
      <c r="BM7" s="1483"/>
      <c r="BN7" s="336"/>
      <c r="BO7" s="336"/>
      <c r="BP7" s="334"/>
      <c r="BQ7" s="1494"/>
      <c r="BR7" s="1494"/>
      <c r="BS7" s="1494"/>
      <c r="BT7" s="1494"/>
      <c r="BU7" s="479"/>
      <c r="BV7" s="480"/>
      <c r="BW7" s="1510"/>
      <c r="BX7" s="1510"/>
      <c r="BY7" s="1513"/>
      <c r="BZ7" s="347"/>
      <c r="CA7" s="348"/>
      <c r="CB7" s="348"/>
      <c r="CC7" s="389"/>
      <c r="CD7" s="812"/>
      <c r="CE7" s="381"/>
      <c r="CF7" s="928"/>
      <c r="CG7" s="347"/>
      <c r="CH7" s="347"/>
      <c r="CI7" s="1507"/>
      <c r="CJ7" s="1507"/>
      <c r="CK7" s="1507"/>
      <c r="CL7" s="1507"/>
      <c r="CM7" s="630"/>
      <c r="CP7" s="389"/>
      <c r="CQ7" s="932"/>
      <c r="CR7" s="334"/>
      <c r="CS7" s="336"/>
      <c r="CT7" s="336"/>
    </row>
    <row r="8" spans="1:98" ht="14.25" customHeight="1" x14ac:dyDescent="0.2">
      <c r="A8" s="200" t="s">
        <v>675</v>
      </c>
      <c r="B8" s="197">
        <v>2</v>
      </c>
      <c r="C8" s="200" t="s">
        <v>768</v>
      </c>
      <c r="D8" s="201"/>
      <c r="E8" s="201"/>
      <c r="F8" s="197">
        <v>50</v>
      </c>
      <c r="G8" s="200"/>
      <c r="H8" s="203" t="s">
        <v>677</v>
      </c>
      <c r="I8" s="202" t="s">
        <v>678</v>
      </c>
      <c r="J8" s="202" t="s">
        <v>679</v>
      </c>
      <c r="K8" s="202" t="s">
        <v>680</v>
      </c>
      <c r="M8" s="164">
        <v>0.35416666666666669</v>
      </c>
      <c r="N8" s="219"/>
      <c r="O8"/>
      <c r="P8"/>
      <c r="Q8" s="1517" t="s">
        <v>901</v>
      </c>
      <c r="R8" s="1517" t="s">
        <v>902</v>
      </c>
      <c r="S8" s="1517" t="s">
        <v>903</v>
      </c>
      <c r="T8" s="369">
        <v>0.35416666666666669</v>
      </c>
      <c r="U8" s="1520"/>
      <c r="V8" s="1520"/>
      <c r="W8" s="334"/>
      <c r="X8" s="1520"/>
      <c r="Y8" s="1523"/>
      <c r="Z8" s="1523"/>
      <c r="AA8" s="1523"/>
      <c r="AB8" s="468"/>
      <c r="AC8" s="1525"/>
      <c r="AD8" s="1288"/>
      <c r="AE8" s="1288"/>
      <c r="AF8" s="334"/>
      <c r="AG8" s="334"/>
      <c r="AH8" s="334"/>
      <c r="AI8" s="364"/>
      <c r="AJ8" s="369">
        <v>0.35416666666666669</v>
      </c>
      <c r="AK8" s="1520"/>
      <c r="AL8" s="1520"/>
      <c r="AM8" s="334"/>
      <c r="AN8" s="1520"/>
      <c r="AO8" s="1523"/>
      <c r="AP8" s="1523"/>
      <c r="AQ8" s="1523"/>
      <c r="AR8" s="334"/>
      <c r="AS8" s="1497"/>
      <c r="AT8" s="1497"/>
      <c r="AU8" s="1497"/>
      <c r="AV8" s="480"/>
      <c r="AZ8" s="1280" t="s">
        <v>1040</v>
      </c>
      <c r="BA8" s="1280" t="s">
        <v>1041</v>
      </c>
      <c r="BB8" s="1280" t="s">
        <v>1042</v>
      </c>
      <c r="BC8" s="364"/>
      <c r="BD8" s="332">
        <v>0.35416666666666669</v>
      </c>
      <c r="BE8" s="1498"/>
      <c r="BF8" s="1499"/>
      <c r="BG8" s="1499"/>
      <c r="BH8" s="1499"/>
      <c r="BI8" s="357"/>
      <c r="BJ8" s="500"/>
      <c r="BK8" s="1210"/>
      <c r="BL8" s="1483"/>
      <c r="BM8" s="1483"/>
      <c r="BN8" s="336"/>
      <c r="BO8" s="336"/>
      <c r="BP8" s="334"/>
      <c r="BQ8" s="1494"/>
      <c r="BR8" s="1494"/>
      <c r="BS8" s="1494"/>
      <c r="BT8" s="1494"/>
      <c r="BU8" s="479"/>
      <c r="BV8" s="480"/>
      <c r="BW8" s="1510"/>
      <c r="BX8" s="1510"/>
      <c r="BY8" s="1513"/>
      <c r="BZ8" s="347"/>
      <c r="CA8" s="348"/>
      <c r="CB8" s="348"/>
      <c r="CC8" s="389"/>
      <c r="CD8" s="812"/>
      <c r="CE8" s="381"/>
      <c r="CF8" s="928"/>
      <c r="CG8" s="347"/>
      <c r="CH8" s="347"/>
      <c r="CI8" s="1507"/>
      <c r="CJ8" s="1507"/>
      <c r="CK8" s="1507"/>
      <c r="CL8" s="1507"/>
      <c r="CM8" s="630"/>
      <c r="CP8" s="389"/>
      <c r="CQ8" s="932"/>
      <c r="CR8" s="334"/>
      <c r="CS8" s="336"/>
      <c r="CT8" s="336"/>
    </row>
    <row r="9" spans="1:98" ht="14.25" customHeight="1" x14ac:dyDescent="0.2">
      <c r="A9" s="200" t="s">
        <v>675</v>
      </c>
      <c r="B9" s="200">
        <v>2</v>
      </c>
      <c r="C9" s="200" t="s">
        <v>770</v>
      </c>
      <c r="D9" s="200"/>
      <c r="E9" s="200"/>
      <c r="F9" s="200">
        <v>50</v>
      </c>
      <c r="G9" s="200"/>
      <c r="H9" s="204" t="s">
        <v>696</v>
      </c>
      <c r="I9" s="202" t="s">
        <v>678</v>
      </c>
      <c r="J9" s="202" t="s">
        <v>697</v>
      </c>
      <c r="K9" s="202" t="s">
        <v>680</v>
      </c>
      <c r="M9" s="164">
        <v>0.36458333333333331</v>
      </c>
      <c r="N9" s="219"/>
      <c r="O9"/>
      <c r="P9"/>
      <c r="Q9" s="1517"/>
      <c r="R9" s="1517"/>
      <c r="S9" s="1517"/>
      <c r="T9" s="369">
        <v>0.36458333333333331</v>
      </c>
      <c r="U9" s="1520"/>
      <c r="V9" s="1520"/>
      <c r="W9" s="334"/>
      <c r="X9" s="1520"/>
      <c r="Y9" s="1523"/>
      <c r="Z9" s="1523"/>
      <c r="AA9" s="1523"/>
      <c r="AB9" s="468"/>
      <c r="AC9" s="1525"/>
      <c r="AD9" s="1288"/>
      <c r="AE9" s="1288"/>
      <c r="AI9" s="888"/>
      <c r="AJ9" s="369">
        <v>0.36458333333333331</v>
      </c>
      <c r="AK9" s="1520"/>
      <c r="AL9" s="1520"/>
      <c r="AM9" s="334"/>
      <c r="AN9" s="1520"/>
      <c r="AO9" s="1523"/>
      <c r="AP9" s="1523"/>
      <c r="AQ9" s="1523"/>
      <c r="AR9" s="354"/>
      <c r="AS9" s="1497"/>
      <c r="AT9" s="1497"/>
      <c r="AU9" s="1497"/>
      <c r="AV9" s="480"/>
      <c r="AZ9" s="1280"/>
      <c r="BA9" s="1280"/>
      <c r="BB9" s="1280"/>
      <c r="BC9" s="364"/>
      <c r="BD9" s="332">
        <v>0.36458333333333331</v>
      </c>
      <c r="BE9" s="1498"/>
      <c r="BF9" s="1499"/>
      <c r="BG9" s="1499"/>
      <c r="BH9" s="1499"/>
      <c r="BI9" s="357"/>
      <c r="BJ9" s="500"/>
      <c r="BK9" s="1210"/>
      <c r="BL9" s="1483"/>
      <c r="BM9" s="1483"/>
      <c r="BN9" s="336"/>
      <c r="BO9" s="336"/>
      <c r="BP9" s="334"/>
      <c r="BQ9" s="1494"/>
      <c r="BR9" s="1494"/>
      <c r="BS9" s="1494"/>
      <c r="BT9" s="1494"/>
      <c r="BU9" s="479"/>
      <c r="BV9" s="480"/>
      <c r="BW9" s="1510"/>
      <c r="BX9" s="1510"/>
      <c r="BY9" s="1513"/>
      <c r="BZ9" s="347"/>
      <c r="CA9" s="348"/>
      <c r="CB9" s="348"/>
      <c r="CC9" s="389"/>
      <c r="CD9" s="812"/>
      <c r="CE9" s="381"/>
      <c r="CF9" s="928"/>
      <c r="CG9" s="347"/>
      <c r="CH9" s="347"/>
      <c r="CI9" s="1507"/>
      <c r="CJ9" s="1507"/>
      <c r="CK9" s="1507"/>
      <c r="CL9" s="1507"/>
      <c r="CM9" s="630"/>
      <c r="CP9" s="389"/>
      <c r="CQ9" s="932"/>
      <c r="CR9" s="334"/>
      <c r="CS9" s="336"/>
      <c r="CT9" s="336"/>
    </row>
    <row r="10" spans="1:98" ht="14.25" customHeight="1" x14ac:dyDescent="0.2">
      <c r="A10" s="200" t="s">
        <v>675</v>
      </c>
      <c r="B10" s="197">
        <v>3</v>
      </c>
      <c r="C10" s="200" t="s">
        <v>771</v>
      </c>
      <c r="D10" s="201"/>
      <c r="E10" s="201"/>
      <c r="F10" s="197">
        <v>56</v>
      </c>
      <c r="G10" s="200"/>
      <c r="H10" s="202" t="s">
        <v>772</v>
      </c>
      <c r="I10" s="202" t="s">
        <v>773</v>
      </c>
      <c r="J10" s="202" t="s">
        <v>679</v>
      </c>
      <c r="K10" s="202" t="s">
        <v>774</v>
      </c>
      <c r="M10" s="164">
        <v>0.375</v>
      </c>
      <c r="N10" s="219"/>
      <c r="O10"/>
      <c r="P10"/>
      <c r="Q10" s="1517"/>
      <c r="R10" s="1517"/>
      <c r="S10" s="1517"/>
      <c r="T10" s="369">
        <v>0.375</v>
      </c>
      <c r="U10" s="1520"/>
      <c r="V10" s="1520"/>
      <c r="W10" s="334"/>
      <c r="X10" s="1520"/>
      <c r="Y10" s="1523"/>
      <c r="Z10" s="1523"/>
      <c r="AA10" s="1523"/>
      <c r="AB10" s="468"/>
      <c r="AC10" s="1525"/>
      <c r="AD10" s="1288"/>
      <c r="AE10" s="1288"/>
      <c r="AI10" s="449"/>
      <c r="AJ10" s="369">
        <v>0.375</v>
      </c>
      <c r="AK10" s="1520"/>
      <c r="AL10" s="1520"/>
      <c r="AM10" s="334"/>
      <c r="AN10" s="1520"/>
      <c r="AO10" s="1523"/>
      <c r="AP10" s="1523"/>
      <c r="AQ10" s="1523"/>
      <c r="AR10" s="986"/>
      <c r="AS10" s="1497"/>
      <c r="AT10" s="1497"/>
      <c r="AU10" s="1497"/>
      <c r="AV10" s="480"/>
      <c r="AZ10" s="1280"/>
      <c r="BA10" s="1280"/>
      <c r="BB10" s="1280"/>
      <c r="BC10" s="364"/>
      <c r="BD10" s="332">
        <v>0.375</v>
      </c>
      <c r="BE10" s="1498"/>
      <c r="BF10" s="1499"/>
      <c r="BG10" s="1499"/>
      <c r="BH10" s="1499"/>
      <c r="BI10" s="357"/>
      <c r="BJ10" s="500"/>
      <c r="BK10" s="1210"/>
      <c r="BL10" s="1483"/>
      <c r="BM10" s="1483"/>
      <c r="BN10" s="336"/>
      <c r="BO10" s="336"/>
      <c r="BP10" s="334"/>
      <c r="BQ10" s="1494"/>
      <c r="BR10" s="1494"/>
      <c r="BS10" s="1494"/>
      <c r="BT10" s="1494"/>
      <c r="BU10" s="479"/>
      <c r="BV10" s="480"/>
      <c r="BW10" s="1510"/>
      <c r="BX10" s="1510"/>
      <c r="BY10" s="1513"/>
      <c r="BZ10" s="347"/>
      <c r="CA10" s="348"/>
      <c r="CB10" s="348"/>
      <c r="CC10" s="389"/>
      <c r="CD10" s="812"/>
      <c r="CE10" s="381"/>
      <c r="CF10" s="928"/>
      <c r="CG10" s="347"/>
      <c r="CH10" s="347"/>
      <c r="CI10" s="1507"/>
      <c r="CJ10" s="1507"/>
      <c r="CK10" s="1507"/>
      <c r="CL10" s="1507"/>
      <c r="CM10" s="630"/>
      <c r="CP10" s="389"/>
      <c r="CQ10" s="932"/>
      <c r="CR10" s="334"/>
      <c r="CS10" s="336"/>
      <c r="CT10" s="336"/>
    </row>
    <row r="11" spans="1:98" ht="14.25" customHeight="1" x14ac:dyDescent="0.2">
      <c r="A11" s="200" t="s">
        <v>675</v>
      </c>
      <c r="B11" s="197">
        <v>3</v>
      </c>
      <c r="C11" s="200" t="s">
        <v>781</v>
      </c>
      <c r="D11" s="201"/>
      <c r="E11" s="201"/>
      <c r="F11" s="197">
        <v>56</v>
      </c>
      <c r="G11" s="200"/>
      <c r="H11" s="202" t="s">
        <v>761</v>
      </c>
      <c r="I11" s="202" t="s">
        <v>678</v>
      </c>
      <c r="J11" s="202" t="s">
        <v>679</v>
      </c>
      <c r="K11" s="202" t="s">
        <v>680</v>
      </c>
      <c r="M11" s="164">
        <v>0.38541666666666669</v>
      </c>
      <c r="N11" s="566">
        <v>0.37847222222222227</v>
      </c>
      <c r="O11" s="567">
        <v>0.38541666666666669</v>
      </c>
      <c r="P11" s="567">
        <v>0.3923611111111111</v>
      </c>
      <c r="Q11" s="1517"/>
      <c r="R11" s="1517"/>
      <c r="S11" s="1517"/>
      <c r="T11" s="369">
        <v>0.38541666666666669</v>
      </c>
      <c r="U11" s="1520"/>
      <c r="V11" s="1520"/>
      <c r="W11" s="348"/>
      <c r="X11" s="1520"/>
      <c r="Y11" s="1523"/>
      <c r="Z11" s="1523"/>
      <c r="AA11" s="1523"/>
      <c r="AB11" s="468"/>
      <c r="AC11" s="1525"/>
      <c r="AD11" s="1288"/>
      <c r="AE11" s="1288"/>
      <c r="AI11" s="449"/>
      <c r="AJ11" s="369">
        <v>0.38541666666666669</v>
      </c>
      <c r="AK11" s="1520"/>
      <c r="AL11" s="1520"/>
      <c r="AM11" s="348"/>
      <c r="AN11" s="1520"/>
      <c r="AO11" s="1523"/>
      <c r="AP11" s="1523"/>
      <c r="AQ11" s="1523"/>
      <c r="AR11" s="986"/>
      <c r="AS11" s="1497"/>
      <c r="AT11" s="1497"/>
      <c r="AU11" s="1497"/>
      <c r="AV11" s="480"/>
      <c r="AZ11" s="1280"/>
      <c r="BA11" s="1280"/>
      <c r="BB11" s="1280"/>
      <c r="BC11" s="364"/>
      <c r="BD11" s="332">
        <v>0.38541666666666669</v>
      </c>
      <c r="BE11" s="1498"/>
      <c r="BF11" s="1499"/>
      <c r="BG11" s="1499"/>
      <c r="BH11" s="1499"/>
      <c r="BI11" s="357"/>
      <c r="BJ11" s="500"/>
      <c r="BK11" s="1210"/>
      <c r="BL11" s="1483"/>
      <c r="BM11" s="1483"/>
      <c r="BN11" s="336"/>
      <c r="BO11" s="336"/>
      <c r="BP11" s="334"/>
      <c r="BQ11" s="1494"/>
      <c r="BR11" s="1494"/>
      <c r="BS11" s="1494"/>
      <c r="BT11" s="1494"/>
      <c r="BU11" s="479"/>
      <c r="BV11" s="480"/>
      <c r="BW11" s="1510"/>
      <c r="BX11" s="1510"/>
      <c r="BY11" s="1513"/>
      <c r="BZ11" s="347"/>
      <c r="CA11" s="348"/>
      <c r="CB11" s="348"/>
      <c r="CC11" s="389"/>
      <c r="CD11" s="812"/>
      <c r="CE11" s="381"/>
      <c r="CF11" s="928"/>
      <c r="CG11" s="347"/>
      <c r="CH11" s="347"/>
      <c r="CI11" s="1507"/>
      <c r="CJ11" s="1507"/>
      <c r="CK11" s="1507"/>
      <c r="CL11" s="1507"/>
      <c r="CM11" s="630"/>
      <c r="CP11" s="389"/>
      <c r="CQ11" s="932"/>
      <c r="CR11" s="334"/>
      <c r="CS11" s="336"/>
      <c r="CT11" s="336"/>
    </row>
    <row r="12" spans="1:98" ht="14.25" customHeight="1" x14ac:dyDescent="0.2">
      <c r="A12" s="200" t="s">
        <v>675</v>
      </c>
      <c r="B12" s="197">
        <v>3</v>
      </c>
      <c r="C12" s="200" t="s">
        <v>782</v>
      </c>
      <c r="D12" s="201"/>
      <c r="E12" s="201"/>
      <c r="F12" s="197">
        <v>56</v>
      </c>
      <c r="G12" s="200"/>
      <c r="H12" s="202" t="s">
        <v>783</v>
      </c>
      <c r="I12" s="202" t="s">
        <v>678</v>
      </c>
      <c r="J12" s="202" t="s">
        <v>679</v>
      </c>
      <c r="K12" s="202" t="s">
        <v>680</v>
      </c>
      <c r="M12" s="164">
        <v>0.39583333333333331</v>
      </c>
      <c r="N12" s="1515" t="s">
        <v>799</v>
      </c>
      <c r="O12" s="1516" t="s">
        <v>800</v>
      </c>
      <c r="P12" s="1516" t="s">
        <v>801</v>
      </c>
      <c r="Q12" s="1517"/>
      <c r="R12" s="1517"/>
      <c r="S12" s="1517"/>
      <c r="T12" s="369">
        <v>0.39583333333333331</v>
      </c>
      <c r="U12" s="1520"/>
      <c r="V12" s="1520"/>
      <c r="W12" s="348"/>
      <c r="X12" s="1520"/>
      <c r="Y12" s="1523"/>
      <c r="Z12" s="1523"/>
      <c r="AA12" s="1523"/>
      <c r="AB12" s="468"/>
      <c r="AC12" s="1525"/>
      <c r="AD12" s="1288"/>
      <c r="AE12" s="1288"/>
      <c r="AI12" s="449"/>
      <c r="AJ12" s="369">
        <v>0.39583333333333331</v>
      </c>
      <c r="AK12" s="1520"/>
      <c r="AL12" s="1520"/>
      <c r="AM12" s="348"/>
      <c r="AN12" s="1520"/>
      <c r="AO12" s="1523"/>
      <c r="AP12" s="1523"/>
      <c r="AQ12" s="1523"/>
      <c r="AR12" s="986"/>
      <c r="AS12" s="1497"/>
      <c r="AT12" s="1497"/>
      <c r="AU12" s="1497"/>
      <c r="AV12" s="480"/>
      <c r="AW12" s="341">
        <v>0.38541666666666669</v>
      </c>
      <c r="AX12" s="341">
        <v>0.3923611111111111</v>
      </c>
      <c r="AY12" s="341">
        <v>0.39930555555555558</v>
      </c>
      <c r="AZ12" s="1280"/>
      <c r="BA12" s="1280"/>
      <c r="BB12" s="1280"/>
      <c r="BC12" s="364"/>
      <c r="BD12" s="332">
        <v>0.39583333333333331</v>
      </c>
      <c r="BE12" s="1498"/>
      <c r="BF12" s="1499"/>
      <c r="BG12" s="1499"/>
      <c r="BH12" s="1499"/>
      <c r="BI12" s="357"/>
      <c r="BJ12" s="500"/>
      <c r="BK12" s="1210"/>
      <c r="BL12" s="1483"/>
      <c r="BM12" s="1483"/>
      <c r="BN12" s="336"/>
      <c r="BO12" s="336"/>
      <c r="BP12" s="334"/>
      <c r="BQ12" s="1494"/>
      <c r="BR12" s="1494"/>
      <c r="BS12" s="1494"/>
      <c r="BT12" s="1494"/>
      <c r="BU12" s="479"/>
      <c r="BV12" s="480"/>
      <c r="BW12" s="1510"/>
      <c r="BX12" s="1510"/>
      <c r="BY12" s="1513"/>
      <c r="BZ12" s="347"/>
      <c r="CA12" s="348"/>
      <c r="CB12" s="348"/>
      <c r="CC12" s="389"/>
      <c r="CD12" s="812"/>
      <c r="CE12" s="381"/>
      <c r="CF12" s="928"/>
      <c r="CG12" s="347"/>
      <c r="CH12" s="347"/>
      <c r="CI12" s="1507"/>
      <c r="CJ12" s="1507"/>
      <c r="CK12" s="1507"/>
      <c r="CL12" s="1507"/>
      <c r="CM12" s="630"/>
      <c r="CP12" s="389"/>
      <c r="CQ12" s="932"/>
      <c r="CR12" s="334"/>
      <c r="CS12" s="336"/>
      <c r="CT12" s="336"/>
    </row>
    <row r="13" spans="1:98" ht="14.25" customHeight="1" x14ac:dyDescent="0.2">
      <c r="A13" s="200" t="s">
        <v>675</v>
      </c>
      <c r="B13" s="200">
        <v>3</v>
      </c>
      <c r="C13" s="200" t="s">
        <v>784</v>
      </c>
      <c r="D13" s="200"/>
      <c r="E13" s="200"/>
      <c r="F13" s="200">
        <v>56</v>
      </c>
      <c r="G13" s="200"/>
      <c r="H13" s="200" t="s">
        <v>761</v>
      </c>
      <c r="I13" s="202" t="s">
        <v>678</v>
      </c>
      <c r="J13" s="202" t="s">
        <v>679</v>
      </c>
      <c r="K13" s="202" t="s">
        <v>680</v>
      </c>
      <c r="M13" s="164">
        <v>0.40625</v>
      </c>
      <c r="N13" s="1515"/>
      <c r="O13" s="1516"/>
      <c r="P13" s="1516"/>
      <c r="Q13" s="1517"/>
      <c r="R13" s="1517"/>
      <c r="S13" s="1517"/>
      <c r="T13" s="369">
        <v>0.40625</v>
      </c>
      <c r="U13" s="1520"/>
      <c r="V13" s="1520"/>
      <c r="W13" s="348"/>
      <c r="X13" s="1520"/>
      <c r="Y13" s="1524"/>
      <c r="Z13" s="1524"/>
      <c r="AA13" s="1524"/>
      <c r="AB13" s="468"/>
      <c r="AC13" s="1525"/>
      <c r="AD13" s="1288"/>
      <c r="AE13" s="1288"/>
      <c r="AI13" s="449"/>
      <c r="AJ13" s="369">
        <v>0.40625</v>
      </c>
      <c r="AK13" s="1520"/>
      <c r="AL13" s="1520"/>
      <c r="AM13" s="348"/>
      <c r="AN13" s="1520"/>
      <c r="AO13" s="1524"/>
      <c r="AP13" s="1524"/>
      <c r="AQ13" s="1524"/>
      <c r="AR13" s="986"/>
      <c r="AS13" s="1497"/>
      <c r="AT13" s="1497"/>
      <c r="AU13" s="1497"/>
      <c r="AV13" s="480"/>
      <c r="AW13" s="1480" t="s">
        <v>830</v>
      </c>
      <c r="AX13" s="1480" t="s">
        <v>831</v>
      </c>
      <c r="AY13" s="1480" t="s">
        <v>832</v>
      </c>
      <c r="AZ13" s="1280"/>
      <c r="BA13" s="1280"/>
      <c r="BB13" s="1280"/>
      <c r="BC13" s="364"/>
      <c r="BD13" s="332">
        <v>0.40625</v>
      </c>
      <c r="BE13" s="1498"/>
      <c r="BF13" s="1499"/>
      <c r="BG13" s="1499"/>
      <c r="BH13" s="1499"/>
      <c r="BI13" s="357"/>
      <c r="BJ13" s="500"/>
      <c r="BK13" s="1210"/>
      <c r="BL13" s="1483"/>
      <c r="BM13" s="1483"/>
      <c r="BN13" s="336"/>
      <c r="BO13" s="336"/>
      <c r="BP13" s="334"/>
      <c r="BQ13" s="1494"/>
      <c r="BR13" s="1494"/>
      <c r="BS13" s="1494"/>
      <c r="BT13" s="1494"/>
      <c r="BU13" s="479"/>
      <c r="BV13" s="480"/>
      <c r="BW13" s="1510"/>
      <c r="BX13" s="1510"/>
      <c r="BY13" s="1513"/>
      <c r="BZ13" s="347"/>
      <c r="CA13" s="348"/>
      <c r="CB13" s="348"/>
      <c r="CC13" s="389"/>
      <c r="CD13" s="812"/>
      <c r="CE13" s="381"/>
      <c r="CF13" s="928"/>
      <c r="CG13" s="347"/>
      <c r="CH13" s="347"/>
      <c r="CI13" s="1507"/>
      <c r="CJ13" s="1507"/>
      <c r="CK13" s="1507"/>
      <c r="CL13" s="1507"/>
      <c r="CM13" s="630"/>
      <c r="CP13" s="389"/>
      <c r="CQ13" s="932"/>
      <c r="CR13" s="334"/>
      <c r="CS13" s="336"/>
      <c r="CT13" s="336"/>
    </row>
    <row r="14" spans="1:98" ht="14.25" customHeight="1" x14ac:dyDescent="0.2">
      <c r="A14" s="200" t="s">
        <v>675</v>
      </c>
      <c r="B14" s="197">
        <v>4</v>
      </c>
      <c r="C14" s="200" t="s">
        <v>787</v>
      </c>
      <c r="D14" s="201"/>
      <c r="E14" s="201"/>
      <c r="F14" s="197">
        <v>45</v>
      </c>
      <c r="G14" s="200"/>
      <c r="H14" s="202" t="s">
        <v>772</v>
      </c>
      <c r="I14" s="202" t="s">
        <v>773</v>
      </c>
      <c r="J14" s="202" t="s">
        <v>679</v>
      </c>
      <c r="K14" s="202" t="s">
        <v>774</v>
      </c>
      <c r="M14" s="164">
        <v>0.41666666666666669</v>
      </c>
      <c r="N14" s="1515"/>
      <c r="O14" s="1516"/>
      <c r="P14" s="1516"/>
      <c r="Q14" s="1517"/>
      <c r="R14" s="1517"/>
      <c r="S14" s="1517"/>
      <c r="T14" s="369">
        <v>0.41666666666666669</v>
      </c>
      <c r="U14" s="1520"/>
      <c r="V14" s="1520"/>
      <c r="W14" s="348"/>
      <c r="X14" s="1520"/>
      <c r="Y14" s="989"/>
      <c r="AB14" s="468"/>
      <c r="AC14" s="1525"/>
      <c r="AD14" s="1288"/>
      <c r="AE14" s="1288"/>
      <c r="AI14" s="449"/>
      <c r="AJ14" s="369">
        <v>0.41666666666666669</v>
      </c>
      <c r="AK14" s="1520"/>
      <c r="AL14" s="1520"/>
      <c r="AM14" s="348"/>
      <c r="AN14" s="1520"/>
      <c r="AO14" s="989"/>
      <c r="AR14" s="986"/>
      <c r="AS14" s="1497"/>
      <c r="AT14" s="1497"/>
      <c r="AU14" s="1497"/>
      <c r="AV14" s="480"/>
      <c r="AW14" s="1480"/>
      <c r="AX14" s="1480"/>
      <c r="AY14" s="1480"/>
      <c r="AZ14" s="1280"/>
      <c r="BA14" s="1280"/>
      <c r="BB14" s="1280"/>
      <c r="BC14" s="364"/>
      <c r="BD14" s="332">
        <v>0.41666666666666669</v>
      </c>
      <c r="BE14" s="1498"/>
      <c r="BF14" s="1499"/>
      <c r="BG14" s="1499"/>
      <c r="BH14" s="1499"/>
      <c r="BI14" s="357"/>
      <c r="BJ14" s="500"/>
      <c r="BK14" s="1210"/>
      <c r="BL14" s="1483"/>
      <c r="BM14" s="1483"/>
      <c r="BN14" s="336"/>
      <c r="BO14" s="336"/>
      <c r="BP14" s="334"/>
      <c r="BQ14" s="1494"/>
      <c r="BR14" s="1494"/>
      <c r="BS14" s="1494"/>
      <c r="BT14" s="1494"/>
      <c r="BU14" s="479"/>
      <c r="BV14" s="480"/>
      <c r="BW14" s="1510"/>
      <c r="BX14" s="1510"/>
      <c r="BY14" s="1513"/>
      <c r="BZ14" s="347"/>
      <c r="CA14" s="348"/>
      <c r="CB14" s="348"/>
      <c r="CC14" s="389"/>
      <c r="CD14" s="812"/>
      <c r="CE14" s="381"/>
      <c r="CF14" s="928"/>
      <c r="CG14" s="347"/>
      <c r="CH14" s="347"/>
      <c r="CI14" s="1507"/>
      <c r="CJ14" s="1507"/>
      <c r="CK14" s="1507"/>
      <c r="CL14" s="1507"/>
      <c r="CM14" s="630"/>
      <c r="CP14" s="389"/>
      <c r="CQ14" s="932"/>
      <c r="CR14" s="334"/>
      <c r="CS14" s="336"/>
      <c r="CT14" s="336"/>
    </row>
    <row r="15" spans="1:98" ht="14.25" customHeight="1" x14ac:dyDescent="0.2">
      <c r="A15" s="200" t="s">
        <v>675</v>
      </c>
      <c r="B15" s="197">
        <v>4</v>
      </c>
      <c r="C15" s="200" t="s">
        <v>794</v>
      </c>
      <c r="D15" s="201"/>
      <c r="E15" s="201">
        <v>9</v>
      </c>
      <c r="F15" s="197">
        <v>45</v>
      </c>
      <c r="G15" s="200">
        <v>6</v>
      </c>
      <c r="H15" s="203" t="s">
        <v>677</v>
      </c>
      <c r="I15" s="202" t="s">
        <v>678</v>
      </c>
      <c r="J15" s="202" t="s">
        <v>679</v>
      </c>
      <c r="K15" s="202" t="s">
        <v>680</v>
      </c>
      <c r="M15" s="164">
        <v>0.42708333333333331</v>
      </c>
      <c r="N15" s="1515"/>
      <c r="O15" s="1516"/>
      <c r="P15" s="1516"/>
      <c r="Q15" s="1517"/>
      <c r="R15" s="1517"/>
      <c r="S15" s="1517"/>
      <c r="T15" s="369">
        <v>0.42708333333333331</v>
      </c>
      <c r="U15" s="1521"/>
      <c r="V15" s="1521"/>
      <c r="W15" s="348"/>
      <c r="X15" s="1521"/>
      <c r="Y15" s="989"/>
      <c r="Z15" s="1151" t="s">
        <v>795</v>
      </c>
      <c r="AA15" s="1151" t="s">
        <v>795</v>
      </c>
      <c r="AB15" s="468"/>
      <c r="AC15" s="1525"/>
      <c r="AD15" s="1288"/>
      <c r="AE15" s="1288"/>
      <c r="AI15" s="449"/>
      <c r="AJ15" s="369">
        <v>0.42708333333333331</v>
      </c>
      <c r="AK15" s="1521"/>
      <c r="AL15" s="1521"/>
      <c r="AM15" s="348"/>
      <c r="AN15" s="1521"/>
      <c r="AO15" s="989"/>
      <c r="AP15" s="1151" t="s">
        <v>795</v>
      </c>
      <c r="AQ15" s="1151" t="s">
        <v>795</v>
      </c>
      <c r="AR15" s="986"/>
      <c r="AS15" s="1497"/>
      <c r="AT15" s="1497"/>
      <c r="AU15" s="1497"/>
      <c r="AV15" s="480"/>
      <c r="AW15" s="1480"/>
      <c r="AX15" s="1480"/>
      <c r="AY15" s="1480"/>
      <c r="AZ15" s="1280"/>
      <c r="BA15" s="1280"/>
      <c r="BB15" s="1280"/>
      <c r="BC15" s="364"/>
      <c r="BD15" s="332">
        <v>0.42708333333333331</v>
      </c>
      <c r="BE15" s="1498"/>
      <c r="BF15" s="1499"/>
      <c r="BG15" s="1499"/>
      <c r="BH15" s="1499"/>
      <c r="BI15" s="357"/>
      <c r="BJ15" s="500"/>
      <c r="BK15" s="1210"/>
      <c r="BL15" s="1483"/>
      <c r="BM15" s="1483"/>
      <c r="BN15" s="336"/>
      <c r="BO15" s="336"/>
      <c r="BP15" s="334"/>
      <c r="BQ15" s="1494"/>
      <c r="BR15" s="1494"/>
      <c r="BS15" s="1494"/>
      <c r="BT15" s="1494"/>
      <c r="BU15" s="479"/>
      <c r="BV15" s="480"/>
      <c r="BW15" s="1510"/>
      <c r="BX15" s="1510"/>
      <c r="BY15" s="1513"/>
      <c r="BZ15" s="347"/>
      <c r="CA15" s="348"/>
      <c r="CB15" s="348"/>
      <c r="CC15" s="389"/>
      <c r="CD15" s="812"/>
      <c r="CE15" s="381"/>
      <c r="CF15" s="928"/>
      <c r="CG15" s="347"/>
      <c r="CH15" s="347"/>
      <c r="CI15" s="1507"/>
      <c r="CJ15" s="1507"/>
      <c r="CK15" s="1507"/>
      <c r="CL15" s="1507"/>
      <c r="CM15" s="630"/>
      <c r="CP15" s="389"/>
      <c r="CQ15" s="932"/>
      <c r="CR15" s="334"/>
      <c r="CS15" s="336"/>
      <c r="CT15" s="336"/>
    </row>
    <row r="16" spans="1:98" ht="14.25" customHeight="1" x14ac:dyDescent="0.2">
      <c r="A16" s="200" t="s">
        <v>675</v>
      </c>
      <c r="B16" s="197">
        <v>4</v>
      </c>
      <c r="C16" s="200" t="s">
        <v>796</v>
      </c>
      <c r="D16" s="201"/>
      <c r="E16" s="201"/>
      <c r="F16" s="197">
        <v>45</v>
      </c>
      <c r="G16" s="200"/>
      <c r="H16" s="202" t="s">
        <v>797</v>
      </c>
      <c r="I16" s="202" t="s">
        <v>678</v>
      </c>
      <c r="J16" s="202" t="s">
        <v>679</v>
      </c>
      <c r="K16" s="202" t="s">
        <v>798</v>
      </c>
      <c r="M16" s="164">
        <v>0.4375</v>
      </c>
      <c r="N16" s="1515"/>
      <c r="O16" s="1516"/>
      <c r="P16" s="1516"/>
      <c r="Q16" s="1517"/>
      <c r="R16" s="1517"/>
      <c r="S16" s="1517"/>
      <c r="T16" s="369">
        <v>0.4375</v>
      </c>
      <c r="U16" s="1151" t="s">
        <v>795</v>
      </c>
      <c r="V16" s="1151" t="s">
        <v>795</v>
      </c>
      <c r="W16" s="348"/>
      <c r="X16" s="334"/>
      <c r="Y16" s="334"/>
      <c r="Z16" s="1152"/>
      <c r="AA16" s="1152"/>
      <c r="AB16" s="468"/>
      <c r="AC16" s="1525"/>
      <c r="AD16" s="1288"/>
      <c r="AE16" s="1288"/>
      <c r="AI16" s="449"/>
      <c r="AJ16" s="369">
        <v>0.4375</v>
      </c>
      <c r="AK16" s="1151" t="s">
        <v>795</v>
      </c>
      <c r="AL16" s="1151" t="s">
        <v>795</v>
      </c>
      <c r="AM16" s="348"/>
      <c r="AN16" s="334"/>
      <c r="AO16" s="334"/>
      <c r="AP16" s="1152"/>
      <c r="AQ16" s="1152"/>
      <c r="AR16" s="986"/>
      <c r="AS16" s="1497"/>
      <c r="AT16" s="1497"/>
      <c r="AU16" s="1497"/>
      <c r="AV16" s="480"/>
      <c r="AW16" s="1480"/>
      <c r="AX16" s="1480"/>
      <c r="AY16" s="1480"/>
      <c r="AZ16" s="1280"/>
      <c r="BA16" s="1280"/>
      <c r="BB16" s="1280"/>
      <c r="BC16" s="364"/>
      <c r="BD16" s="332">
        <v>0.4375</v>
      </c>
      <c r="BE16" s="1498"/>
      <c r="BF16" s="1499"/>
      <c r="BG16" s="1499"/>
      <c r="BH16" s="1499"/>
      <c r="BI16" s="357"/>
      <c r="BJ16" s="500"/>
      <c r="BK16" s="1210"/>
      <c r="BL16" s="1483"/>
      <c r="BM16" s="1483"/>
      <c r="BN16" s="336"/>
      <c r="BO16" s="336"/>
      <c r="BP16" s="334"/>
      <c r="BQ16" s="1494"/>
      <c r="BR16" s="1494"/>
      <c r="BS16" s="1494"/>
      <c r="BT16" s="1494"/>
      <c r="BU16" s="479"/>
      <c r="BV16" s="480"/>
      <c r="BW16" s="1510"/>
      <c r="BX16" s="1510"/>
      <c r="BY16" s="1513"/>
      <c r="BZ16" s="347"/>
      <c r="CA16" s="348"/>
      <c r="CB16" s="348"/>
      <c r="CC16" s="389"/>
      <c r="CD16" s="812"/>
      <c r="CE16" s="381"/>
      <c r="CF16" s="928"/>
      <c r="CG16" s="347"/>
      <c r="CH16" s="347"/>
      <c r="CI16" s="1507"/>
      <c r="CJ16" s="1507"/>
      <c r="CK16" s="1507"/>
      <c r="CL16" s="1507"/>
      <c r="CM16" s="630"/>
      <c r="CP16" s="389"/>
      <c r="CQ16" s="932"/>
      <c r="CR16" s="334"/>
      <c r="CS16" s="336"/>
      <c r="CT16" s="336"/>
    </row>
    <row r="17" spans="1:98" ht="14.25" customHeight="1" x14ac:dyDescent="0.2">
      <c r="A17" s="200" t="s">
        <v>675</v>
      </c>
      <c r="B17" s="197">
        <v>4</v>
      </c>
      <c r="C17" s="200" t="s">
        <v>810</v>
      </c>
      <c r="D17" s="201"/>
      <c r="E17" s="201"/>
      <c r="F17" s="197">
        <v>45</v>
      </c>
      <c r="G17" s="200"/>
      <c r="H17" s="202" t="s">
        <v>811</v>
      </c>
      <c r="I17" s="202" t="s">
        <v>812</v>
      </c>
      <c r="J17" s="202" t="s">
        <v>679</v>
      </c>
      <c r="K17" s="202" t="s">
        <v>680</v>
      </c>
      <c r="M17" s="164">
        <v>0.44791666666666669</v>
      </c>
      <c r="N17" s="1515"/>
      <c r="O17" s="1516"/>
      <c r="P17" s="1516"/>
      <c r="Q17" s="1517"/>
      <c r="R17" s="1517"/>
      <c r="S17" s="1517"/>
      <c r="T17" s="369">
        <v>0.44791666666666669</v>
      </c>
      <c r="U17" s="1152"/>
      <c r="V17" s="1152"/>
      <c r="W17" s="348"/>
      <c r="X17" s="334"/>
      <c r="Y17" s="334"/>
      <c r="Z17" s="1152"/>
      <c r="AA17" s="1152"/>
      <c r="AB17" s="468"/>
      <c r="AC17" s="1525"/>
      <c r="AD17" s="1288"/>
      <c r="AE17" s="1288"/>
      <c r="AI17" s="449"/>
      <c r="AJ17" s="369">
        <v>0.44791666666666669</v>
      </c>
      <c r="AK17" s="1152"/>
      <c r="AL17" s="1152"/>
      <c r="AM17" s="348"/>
      <c r="AN17" s="334"/>
      <c r="AO17" s="334"/>
      <c r="AP17" s="1152"/>
      <c r="AQ17" s="1152"/>
      <c r="AR17" s="986"/>
      <c r="AS17" s="1497"/>
      <c r="AT17" s="1497"/>
      <c r="AU17" s="1497"/>
      <c r="AV17" s="480"/>
      <c r="AW17" s="1480"/>
      <c r="AX17" s="1480"/>
      <c r="AY17" s="1480"/>
      <c r="AZ17" s="1280"/>
      <c r="BA17" s="1280"/>
      <c r="BB17" s="1280"/>
      <c r="BC17" s="364"/>
      <c r="BD17" s="332">
        <v>0.44791666666666669</v>
      </c>
      <c r="BE17" s="1498"/>
      <c r="BF17" s="1499"/>
      <c r="BG17" s="1499"/>
      <c r="BH17" s="1499"/>
      <c r="BI17" s="357"/>
      <c r="BJ17" s="500"/>
      <c r="BK17" s="1210"/>
      <c r="BL17" s="1483"/>
      <c r="BM17" s="1483"/>
      <c r="BN17" s="336"/>
      <c r="BO17" s="336"/>
      <c r="BP17" s="334"/>
      <c r="BQ17" s="1494"/>
      <c r="BR17" s="1494"/>
      <c r="BS17" s="1494"/>
      <c r="BT17" s="1494"/>
      <c r="BU17" s="479"/>
      <c r="BV17" s="480"/>
      <c r="BW17" s="1510"/>
      <c r="BX17" s="1510"/>
      <c r="BY17" s="1513"/>
      <c r="BZ17" s="347"/>
      <c r="CA17" s="348"/>
      <c r="CB17" s="348"/>
      <c r="CC17" s="389"/>
      <c r="CD17" s="812"/>
      <c r="CE17" s="381"/>
      <c r="CF17" s="928"/>
      <c r="CG17" s="347"/>
      <c r="CH17" s="347"/>
      <c r="CI17" s="1507"/>
      <c r="CJ17" s="1507"/>
      <c r="CK17" s="1507"/>
      <c r="CL17" s="1507"/>
      <c r="CM17" s="630"/>
      <c r="CP17" s="389"/>
      <c r="CQ17" s="932"/>
      <c r="CR17" s="334"/>
      <c r="CS17" s="336"/>
      <c r="CT17" s="336"/>
    </row>
    <row r="18" spans="1:98" ht="14.25" customHeight="1" x14ac:dyDescent="0.2">
      <c r="A18" s="200" t="s">
        <v>675</v>
      </c>
      <c r="B18" s="197">
        <v>4</v>
      </c>
      <c r="C18" s="200" t="s">
        <v>816</v>
      </c>
      <c r="D18" s="201"/>
      <c r="E18" s="201">
        <v>9</v>
      </c>
      <c r="F18" s="197">
        <v>45</v>
      </c>
      <c r="G18" s="200">
        <v>6</v>
      </c>
      <c r="H18" s="202" t="s">
        <v>797</v>
      </c>
      <c r="I18" s="202" t="s">
        <v>678</v>
      </c>
      <c r="J18" s="202" t="s">
        <v>679</v>
      </c>
      <c r="K18" s="202" t="s">
        <v>798</v>
      </c>
      <c r="M18" s="164">
        <v>0.45833333333333331</v>
      </c>
      <c r="N18" s="1515"/>
      <c r="O18" s="1516"/>
      <c r="P18" s="1516"/>
      <c r="Q18" s="1517"/>
      <c r="R18" s="1517"/>
      <c r="S18" s="1517"/>
      <c r="T18" s="369">
        <v>0.45833333333333331</v>
      </c>
      <c r="U18" s="1152"/>
      <c r="V18" s="1152"/>
      <c r="W18" s="348"/>
      <c r="X18" s="336"/>
      <c r="Y18" s="989"/>
      <c r="Z18" s="1152"/>
      <c r="AA18" s="1152"/>
      <c r="AB18" s="468"/>
      <c r="AC18" s="351"/>
      <c r="AD18" s="353"/>
      <c r="AE18" s="334"/>
      <c r="AF18" s="334"/>
      <c r="AG18" s="334"/>
      <c r="AH18" s="334"/>
      <c r="AI18" s="364"/>
      <c r="AJ18" s="369">
        <v>0.45833333333333331</v>
      </c>
      <c r="AK18" s="1152"/>
      <c r="AL18" s="1152"/>
      <c r="AM18" s="348"/>
      <c r="AN18" s="336"/>
      <c r="AO18" s="989"/>
      <c r="AP18" s="1152"/>
      <c r="AQ18" s="1152"/>
      <c r="AR18" s="354"/>
      <c r="AS18" s="1497"/>
      <c r="AT18" s="1497"/>
      <c r="AU18" s="1497"/>
      <c r="AV18" s="480"/>
      <c r="AW18" s="1480"/>
      <c r="AX18" s="1480"/>
      <c r="AY18" s="1480"/>
      <c r="AZ18" s="1280"/>
      <c r="BA18" s="1280"/>
      <c r="BB18" s="1280"/>
      <c r="BC18" s="364"/>
      <c r="BD18" s="332">
        <v>0.45833333333333331</v>
      </c>
      <c r="BE18" s="1498"/>
      <c r="BF18" s="1499"/>
      <c r="BG18" s="1499"/>
      <c r="BH18" s="1499"/>
      <c r="BI18" s="357"/>
      <c r="BJ18" s="500"/>
      <c r="BK18" s="388"/>
      <c r="BL18" s="336"/>
      <c r="BM18" s="336"/>
      <c r="BN18" s="336"/>
      <c r="BO18" s="336"/>
      <c r="BP18" s="336"/>
      <c r="BQ18" s="1494"/>
      <c r="BR18" s="1494"/>
      <c r="BS18" s="1494"/>
      <c r="BT18" s="1494"/>
      <c r="BU18" s="479"/>
      <c r="BV18" s="480"/>
      <c r="BW18" s="1510"/>
      <c r="BX18" s="1510"/>
      <c r="BY18" s="1513"/>
      <c r="BZ18" s="347"/>
      <c r="CA18" s="348"/>
      <c r="CB18" s="348"/>
      <c r="CC18" s="348"/>
      <c r="CD18" s="765"/>
      <c r="CE18" s="381"/>
      <c r="CF18" s="928"/>
      <c r="CG18" s="347"/>
      <c r="CH18" s="347"/>
      <c r="CI18" s="1507"/>
      <c r="CJ18" s="1507"/>
      <c r="CK18" s="1507"/>
      <c r="CL18" s="1507"/>
      <c r="CM18" s="630"/>
      <c r="CP18" s="353"/>
      <c r="CQ18" s="413"/>
      <c r="CR18" s="334"/>
      <c r="CS18" s="336"/>
      <c r="CT18" s="336"/>
    </row>
    <row r="19" spans="1:98" ht="14.25" customHeight="1" x14ac:dyDescent="0.2">
      <c r="A19" s="200" t="s">
        <v>675</v>
      </c>
      <c r="B19" s="197">
        <v>6</v>
      </c>
      <c r="C19" s="200" t="s">
        <v>817</v>
      </c>
      <c r="D19" s="201"/>
      <c r="E19" s="201"/>
      <c r="F19" s="197">
        <v>48</v>
      </c>
      <c r="G19" s="200"/>
      <c r="H19" s="203" t="s">
        <v>677</v>
      </c>
      <c r="I19" s="202" t="s">
        <v>678</v>
      </c>
      <c r="J19" s="202" t="s">
        <v>679</v>
      </c>
      <c r="K19" s="202" t="s">
        <v>680</v>
      </c>
      <c r="M19" s="164">
        <v>0.46875</v>
      </c>
      <c r="N19" s="1515"/>
      <c r="O19" s="1516"/>
      <c r="P19" s="1516"/>
      <c r="Q19" s="1517"/>
      <c r="R19" s="1517"/>
      <c r="S19" s="1517"/>
      <c r="T19" s="369">
        <v>0.46875</v>
      </c>
      <c r="U19" s="1152"/>
      <c r="V19" s="1152"/>
      <c r="W19" s="348"/>
      <c r="X19" s="336"/>
      <c r="Y19" s="989"/>
      <c r="Z19" s="336"/>
      <c r="AA19" s="336"/>
      <c r="AB19" s="468"/>
      <c r="AC19" s="481"/>
      <c r="AD19" s="361"/>
      <c r="AE19" s="361"/>
      <c r="AF19" s="373">
        <v>0.45833333333333331</v>
      </c>
      <c r="AG19" s="373">
        <v>0.46527777777777773</v>
      </c>
      <c r="AH19" s="373">
        <v>0.47222222222222227</v>
      </c>
      <c r="AI19" s="531">
        <v>0.47569444444444442</v>
      </c>
      <c r="AJ19" s="369">
        <v>0.46875</v>
      </c>
      <c r="AK19" s="1152"/>
      <c r="AL19" s="1152"/>
      <c r="AM19" s="348"/>
      <c r="AN19" s="336"/>
      <c r="AO19" s="989"/>
      <c r="AP19" s="336"/>
      <c r="AQ19" s="336"/>
      <c r="AR19" s="354"/>
      <c r="AS19" s="1497"/>
      <c r="AT19" s="1497"/>
      <c r="AU19" s="1497"/>
      <c r="AV19" s="480"/>
      <c r="AW19" s="1480"/>
      <c r="AX19" s="1480"/>
      <c r="AY19" s="1480"/>
      <c r="AZ19" s="1280"/>
      <c r="BA19" s="1280"/>
      <c r="BB19" s="1280"/>
      <c r="BC19" s="364"/>
      <c r="BD19" s="332">
        <v>0.46875</v>
      </c>
      <c r="BE19" s="1498"/>
      <c r="BF19" s="1499"/>
      <c r="BG19" s="1499"/>
      <c r="BH19" s="1499"/>
      <c r="BI19" s="357"/>
      <c r="BJ19" s="500"/>
      <c r="BK19" s="336"/>
      <c r="BL19" s="336"/>
      <c r="BM19" s="336"/>
      <c r="BN19" s="603">
        <v>0.46180555555555558</v>
      </c>
      <c r="BO19" s="603">
        <v>0.46875</v>
      </c>
      <c r="BP19" s="563">
        <v>0.47569444444444442</v>
      </c>
      <c r="BQ19" s="1495"/>
      <c r="BR19" s="1495"/>
      <c r="BS19" s="1495"/>
      <c r="BT19" s="1495"/>
      <c r="BU19" s="479"/>
      <c r="BV19" s="480"/>
      <c r="BW19" s="1510"/>
      <c r="BX19" s="1510"/>
      <c r="BY19" s="1513"/>
      <c r="BZ19" s="347"/>
      <c r="CA19" s="348"/>
      <c r="CB19" s="348"/>
      <c r="CC19" s="348"/>
      <c r="CD19" s="765"/>
      <c r="CE19" s="381"/>
      <c r="CF19" s="928"/>
      <c r="CG19" s="347"/>
      <c r="CH19" s="347"/>
      <c r="CI19" s="1507"/>
      <c r="CJ19" s="1507"/>
      <c r="CK19" s="1507"/>
      <c r="CL19" s="1507"/>
      <c r="CM19" s="630"/>
      <c r="CP19" s="353"/>
      <c r="CQ19" s="413"/>
      <c r="CR19" s="334"/>
      <c r="CS19" s="336"/>
      <c r="CT19" s="336"/>
    </row>
    <row r="20" spans="1:98" ht="14.25" customHeight="1" x14ac:dyDescent="0.2">
      <c r="A20" s="200" t="s">
        <v>675</v>
      </c>
      <c r="B20" s="197">
        <v>6</v>
      </c>
      <c r="C20" s="200" t="s">
        <v>821</v>
      </c>
      <c r="D20" s="201"/>
      <c r="E20" s="201"/>
      <c r="F20" s="197">
        <v>48</v>
      </c>
      <c r="G20" s="200"/>
      <c r="H20" s="202" t="s">
        <v>772</v>
      </c>
      <c r="I20" s="202" t="s">
        <v>773</v>
      </c>
      <c r="J20" s="202" t="s">
        <v>679</v>
      </c>
      <c r="K20" s="202" t="s">
        <v>774</v>
      </c>
      <c r="M20" s="164">
        <v>0.47916666666666669</v>
      </c>
      <c r="N20" s="219"/>
      <c r="O20" s="252"/>
      <c r="P20"/>
      <c r="Q20" s="253"/>
      <c r="R20" s="253"/>
      <c r="S20" s="254"/>
      <c r="T20" s="369">
        <v>0.47916666666666669</v>
      </c>
      <c r="U20" s="1522" t="s">
        <v>828</v>
      </c>
      <c r="V20" s="1522" t="s">
        <v>829</v>
      </c>
      <c r="W20" s="1522" t="s">
        <v>1190</v>
      </c>
      <c r="X20" s="1519" t="s">
        <v>818</v>
      </c>
      <c r="Y20" s="989"/>
      <c r="Z20" s="1519" t="s">
        <v>819</v>
      </c>
      <c r="AA20" s="1519" t="s">
        <v>1191</v>
      </c>
      <c r="AB20" s="468"/>
      <c r="AF20" s="1288" t="s">
        <v>1187</v>
      </c>
      <c r="AG20" s="1288" t="s">
        <v>1188</v>
      </c>
      <c r="AH20" s="1285" t="s">
        <v>926</v>
      </c>
      <c r="AI20" s="1311" t="s">
        <v>963</v>
      </c>
      <c r="AJ20" s="369">
        <v>0.47916666666666669</v>
      </c>
      <c r="AK20" s="1522" t="s">
        <v>828</v>
      </c>
      <c r="AL20" s="1522" t="s">
        <v>829</v>
      </c>
      <c r="AM20" s="1522" t="s">
        <v>1190</v>
      </c>
      <c r="AN20" s="1519" t="s">
        <v>818</v>
      </c>
      <c r="AO20" s="989"/>
      <c r="AP20" s="1519" t="s">
        <v>819</v>
      </c>
      <c r="AQ20" s="1519" t="s">
        <v>1191</v>
      </c>
      <c r="AR20" s="989"/>
      <c r="AS20" s="987"/>
      <c r="AT20" s="987"/>
      <c r="AU20" s="987"/>
      <c r="AV20" s="480"/>
      <c r="AW20" s="1480"/>
      <c r="AX20" s="1480"/>
      <c r="AY20" s="1480"/>
      <c r="AZ20" s="346"/>
      <c r="BA20" s="346"/>
      <c r="BB20" s="334"/>
      <c r="BC20" s="364"/>
      <c r="BD20" s="332">
        <v>0.47916666666666669</v>
      </c>
      <c r="BE20" s="498"/>
      <c r="BF20" s="496"/>
      <c r="BG20" s="496"/>
      <c r="BH20" s="496"/>
      <c r="BI20" s="354"/>
      <c r="BJ20" s="500"/>
      <c r="BK20" s="336"/>
      <c r="BL20" s="336"/>
      <c r="BM20" s="336"/>
      <c r="BN20" s="1483" t="s">
        <v>957</v>
      </c>
      <c r="BO20" s="1483" t="s">
        <v>958</v>
      </c>
      <c r="BP20" s="1216" t="s">
        <v>959</v>
      </c>
      <c r="BQ20" s="498"/>
      <c r="BR20" s="496"/>
      <c r="BS20" s="496"/>
      <c r="BT20" s="496"/>
      <c r="BU20" s="479"/>
      <c r="BV20" s="480"/>
      <c r="BW20" s="1510"/>
      <c r="BX20" s="1510"/>
      <c r="BY20" s="1513"/>
      <c r="BZ20" s="347"/>
      <c r="CA20" s="365"/>
      <c r="CB20" s="365"/>
      <c r="CC20" s="348"/>
      <c r="CD20" s="765"/>
      <c r="CE20" s="381"/>
      <c r="CF20" s="928"/>
      <c r="CG20" s="347"/>
      <c r="CH20" s="347"/>
      <c r="CI20" s="1507"/>
      <c r="CJ20" s="1507"/>
      <c r="CK20" s="1507"/>
      <c r="CL20" s="1507"/>
      <c r="CM20" s="630"/>
      <c r="CP20" s="353"/>
      <c r="CQ20" s="413"/>
      <c r="CR20" s="334"/>
      <c r="CS20" s="336"/>
      <c r="CT20" s="336"/>
    </row>
    <row r="21" spans="1:98" ht="14.25" customHeight="1" x14ac:dyDescent="0.2">
      <c r="A21" s="200" t="s">
        <v>836</v>
      </c>
      <c r="B21" s="201">
        <v>2</v>
      </c>
      <c r="C21" s="200" t="s">
        <v>22</v>
      </c>
      <c r="D21" s="201"/>
      <c r="E21" s="201"/>
      <c r="F21" s="201">
        <v>16</v>
      </c>
      <c r="G21" s="200"/>
      <c r="H21" s="203" t="s">
        <v>696</v>
      </c>
      <c r="I21" s="202" t="s">
        <v>678</v>
      </c>
      <c r="J21" s="202" t="s">
        <v>697</v>
      </c>
      <c r="K21" s="202" t="s">
        <v>680</v>
      </c>
      <c r="M21" s="164">
        <v>0.48958333333333331</v>
      </c>
      <c r="N21" s="219"/>
      <c r="O21" s="252"/>
      <c r="P21"/>
      <c r="Q21" s="253"/>
      <c r="R21" s="253"/>
      <c r="S21" s="254"/>
      <c r="T21" s="369">
        <v>0.48958333333333331</v>
      </c>
      <c r="U21" s="1523"/>
      <c r="V21" s="1523"/>
      <c r="W21" s="1523"/>
      <c r="X21" s="1520"/>
      <c r="Y21" s="989"/>
      <c r="Z21" s="1520"/>
      <c r="AA21" s="1520"/>
      <c r="AB21" s="468"/>
      <c r="AF21" s="1288"/>
      <c r="AG21" s="1288"/>
      <c r="AH21" s="1285"/>
      <c r="AI21" s="1311"/>
      <c r="AJ21" s="369">
        <v>0.48958333333333331</v>
      </c>
      <c r="AK21" s="1523"/>
      <c r="AL21" s="1523"/>
      <c r="AM21" s="1523"/>
      <c r="AN21" s="1520"/>
      <c r="AO21" s="989"/>
      <c r="AP21" s="1520"/>
      <c r="AQ21" s="1520"/>
      <c r="AR21" s="989"/>
      <c r="AS21" s="987"/>
      <c r="AT21" s="987"/>
      <c r="AU21" s="987"/>
      <c r="AV21" s="480"/>
      <c r="AZ21" s="346"/>
      <c r="BA21" s="346"/>
      <c r="BB21" s="334"/>
      <c r="BC21" s="364"/>
      <c r="BD21" s="332">
        <v>0.48958333333333331</v>
      </c>
      <c r="BE21" s="498"/>
      <c r="BF21" s="496"/>
      <c r="BG21" s="496"/>
      <c r="BH21" s="496"/>
      <c r="BI21" s="354"/>
      <c r="BJ21" s="500"/>
      <c r="BK21" s="336"/>
      <c r="BL21" s="336"/>
      <c r="BM21" s="336"/>
      <c r="BN21" s="1483"/>
      <c r="BO21" s="1483"/>
      <c r="BP21" s="1216"/>
      <c r="BQ21" s="498"/>
      <c r="BR21" s="496"/>
      <c r="BS21" s="496"/>
      <c r="BT21" s="496"/>
      <c r="BU21" s="479"/>
      <c r="BV21" s="480"/>
      <c r="BW21" s="1510"/>
      <c r="BX21" s="1510"/>
      <c r="BY21" s="1513"/>
      <c r="BZ21" s="347"/>
      <c r="CA21" s="365"/>
      <c r="CB21" s="365"/>
      <c r="CC21" s="348"/>
      <c r="CD21" s="765"/>
      <c r="CE21" s="381"/>
      <c r="CF21" s="928"/>
      <c r="CG21" s="347"/>
      <c r="CH21" s="347"/>
      <c r="CI21" s="1507"/>
      <c r="CJ21" s="1507"/>
      <c r="CK21" s="1507"/>
      <c r="CL21" s="1507"/>
      <c r="CM21" s="630"/>
      <c r="CP21" s="353"/>
      <c r="CQ21" s="413"/>
      <c r="CR21" s="334"/>
      <c r="CS21" s="336"/>
      <c r="CT21" s="336"/>
    </row>
    <row r="22" spans="1:98" ht="14.25" customHeight="1" x14ac:dyDescent="0.2">
      <c r="A22" s="200" t="s">
        <v>836</v>
      </c>
      <c r="B22" s="201">
        <v>2</v>
      </c>
      <c r="C22" s="200" t="s">
        <v>720</v>
      </c>
      <c r="D22" s="201"/>
      <c r="E22" s="201"/>
      <c r="F22" s="201">
        <v>16</v>
      </c>
      <c r="G22" s="200"/>
      <c r="H22" s="203" t="s">
        <v>677</v>
      </c>
      <c r="I22" s="202" t="s">
        <v>678</v>
      </c>
      <c r="J22" s="202" t="s">
        <v>679</v>
      </c>
      <c r="K22" s="202" t="s">
        <v>680</v>
      </c>
      <c r="M22" s="164">
        <v>0.5</v>
      </c>
      <c r="N22" s="1478" t="s">
        <v>822</v>
      </c>
      <c r="O22" s="1517" t="s">
        <v>823</v>
      </c>
      <c r="P22" s="1517" t="s">
        <v>824</v>
      </c>
      <c r="Q22" s="1516" t="s">
        <v>802</v>
      </c>
      <c r="R22" s="1516" t="s">
        <v>825</v>
      </c>
      <c r="S22" s="1518" t="s">
        <v>826</v>
      </c>
      <c r="T22" s="369">
        <v>0.5</v>
      </c>
      <c r="U22" s="1523"/>
      <c r="V22" s="1523"/>
      <c r="W22" s="1523"/>
      <c r="X22" s="1520"/>
      <c r="Y22" s="989"/>
      <c r="Z22" s="1520"/>
      <c r="AA22" s="1520"/>
      <c r="AB22" s="468"/>
      <c r="AF22" s="1288"/>
      <c r="AG22" s="1288"/>
      <c r="AH22" s="1285"/>
      <c r="AI22" s="1311"/>
      <c r="AJ22" s="369">
        <v>0.5</v>
      </c>
      <c r="AK22" s="1523"/>
      <c r="AL22" s="1523"/>
      <c r="AM22" s="1523"/>
      <c r="AN22" s="1520"/>
      <c r="AO22" s="989"/>
      <c r="AP22" s="1520"/>
      <c r="AQ22" s="1520"/>
      <c r="AR22" s="989"/>
      <c r="AS22" s="347"/>
      <c r="AT22" s="347"/>
      <c r="AU22" s="347"/>
      <c r="AV22" s="480"/>
      <c r="AZ22" s="346"/>
      <c r="BA22" s="346"/>
      <c r="BB22" s="346"/>
      <c r="BC22" s="364"/>
      <c r="BD22" s="332">
        <v>0.5</v>
      </c>
      <c r="BE22" s="1485" t="s">
        <v>837</v>
      </c>
      <c r="BF22" s="1484" t="s">
        <v>838</v>
      </c>
      <c r="BG22" s="1484" t="s">
        <v>839</v>
      </c>
      <c r="BH22" s="1484" t="s">
        <v>840</v>
      </c>
      <c r="BI22" s="354"/>
      <c r="BJ22" s="500"/>
      <c r="BK22" s="336"/>
      <c r="BL22" s="336"/>
      <c r="BM22" s="336"/>
      <c r="BN22" s="1483"/>
      <c r="BO22" s="1483"/>
      <c r="BP22" s="1216"/>
      <c r="BQ22" s="1485" t="s">
        <v>837</v>
      </c>
      <c r="BR22" s="1484" t="s">
        <v>838</v>
      </c>
      <c r="BS22" s="1484" t="s">
        <v>839</v>
      </c>
      <c r="BT22" s="1484" t="s">
        <v>840</v>
      </c>
      <c r="BU22" s="479"/>
      <c r="BV22" s="480"/>
      <c r="BW22" s="1511"/>
      <c r="BX22" s="1511"/>
      <c r="BY22" s="1514"/>
      <c r="BZ22" s="331"/>
      <c r="CA22" s="348"/>
      <c r="CB22" s="348"/>
      <c r="CC22" s="389"/>
      <c r="CD22" s="812"/>
      <c r="CE22" s="381"/>
      <c r="CF22" s="926"/>
      <c r="CG22" s="927"/>
      <c r="CH22" s="927"/>
      <c r="CI22" s="333"/>
      <c r="CJ22" s="333"/>
      <c r="CK22" s="333"/>
      <c r="CL22" s="333"/>
      <c r="CM22" s="630"/>
      <c r="CP22" s="389"/>
      <c r="CQ22" s="932"/>
      <c r="CR22" s="334"/>
      <c r="CS22" s="336"/>
      <c r="CT22" s="336"/>
    </row>
    <row r="23" spans="1:98" ht="14.25" customHeight="1" x14ac:dyDescent="0.2">
      <c r="A23" s="200" t="s">
        <v>836</v>
      </c>
      <c r="B23" s="201">
        <v>3</v>
      </c>
      <c r="C23" s="200" t="s">
        <v>760</v>
      </c>
      <c r="D23" s="201"/>
      <c r="E23" s="201"/>
      <c r="F23" s="201">
        <v>15</v>
      </c>
      <c r="G23" s="200"/>
      <c r="H23" s="202" t="s">
        <v>761</v>
      </c>
      <c r="I23" s="202" t="s">
        <v>678</v>
      </c>
      <c r="J23" s="202" t="s">
        <v>679</v>
      </c>
      <c r="K23" s="202" t="s">
        <v>680</v>
      </c>
      <c r="M23" s="164">
        <v>0.51041666666666663</v>
      </c>
      <c r="N23" s="1478"/>
      <c r="O23" s="1517"/>
      <c r="P23" s="1517"/>
      <c r="Q23" s="1516"/>
      <c r="R23" s="1516"/>
      <c r="S23" s="1518"/>
      <c r="T23" s="369">
        <v>0.51041666666666663</v>
      </c>
      <c r="U23" s="1523"/>
      <c r="V23" s="1523"/>
      <c r="W23" s="1523"/>
      <c r="X23" s="1520"/>
      <c r="Y23" s="989"/>
      <c r="Z23" s="1520"/>
      <c r="AA23" s="1520"/>
      <c r="AB23" s="468"/>
      <c r="AF23" s="1288"/>
      <c r="AG23" s="1288"/>
      <c r="AH23" s="1285"/>
      <c r="AI23" s="1311"/>
      <c r="AJ23" s="369">
        <v>0.51041666666666663</v>
      </c>
      <c r="AK23" s="1523"/>
      <c r="AL23" s="1523"/>
      <c r="AM23" s="1523"/>
      <c r="AN23" s="1520"/>
      <c r="AO23" s="989"/>
      <c r="AP23" s="1520"/>
      <c r="AQ23" s="1520"/>
      <c r="AR23" s="989"/>
      <c r="AS23" s="347"/>
      <c r="AT23" s="347"/>
      <c r="AU23" s="347"/>
      <c r="AV23" s="480"/>
      <c r="AW23" s="1280" t="s">
        <v>907</v>
      </c>
      <c r="AX23" s="1280" t="s">
        <v>908</v>
      </c>
      <c r="AY23" s="1280" t="s">
        <v>909</v>
      </c>
      <c r="AZ23" s="1480" t="s">
        <v>778</v>
      </c>
      <c r="BA23" s="1480" t="s">
        <v>779</v>
      </c>
      <c r="BB23" s="1480" t="s">
        <v>780</v>
      </c>
      <c r="BC23" s="364"/>
      <c r="BD23" s="332">
        <v>0.51041666666666663</v>
      </c>
      <c r="BE23" s="1485"/>
      <c r="BF23" s="1484"/>
      <c r="BG23" s="1484"/>
      <c r="BH23" s="1484"/>
      <c r="BI23" s="354"/>
      <c r="BJ23" s="500"/>
      <c r="BK23" s="336"/>
      <c r="BL23" s="336"/>
      <c r="BM23" s="336"/>
      <c r="BN23" s="1483"/>
      <c r="BO23" s="1483"/>
      <c r="BP23" s="1216"/>
      <c r="BQ23" s="1485"/>
      <c r="BR23" s="1484"/>
      <c r="BS23" s="1484"/>
      <c r="BT23" s="1484"/>
      <c r="BU23" s="479"/>
      <c r="BV23" s="480"/>
      <c r="BW23" s="789"/>
      <c r="BX23" s="167"/>
      <c r="BY23" s="167"/>
      <c r="BZ23" s="331"/>
      <c r="CA23" s="843"/>
      <c r="CB23" s="843"/>
      <c r="CC23" s="167"/>
      <c r="CD23" s="790"/>
      <c r="CE23" s="381"/>
      <c r="CF23" s="926"/>
      <c r="CG23" s="927"/>
      <c r="CH23" s="927"/>
      <c r="CI23" s="333"/>
      <c r="CJ23" s="333"/>
      <c r="CK23" s="333"/>
      <c r="CL23" s="333"/>
      <c r="CM23" s="337"/>
      <c r="CR23" s="334"/>
      <c r="CS23" s="336"/>
      <c r="CT23" s="336"/>
    </row>
    <row r="24" spans="1:98" ht="14.25" customHeight="1" x14ac:dyDescent="0.2">
      <c r="A24" s="200" t="s">
        <v>836</v>
      </c>
      <c r="B24" s="201">
        <v>3</v>
      </c>
      <c r="C24" s="200" t="s">
        <v>768</v>
      </c>
      <c r="D24" s="201"/>
      <c r="E24" s="201"/>
      <c r="F24" s="201">
        <v>15</v>
      </c>
      <c r="G24" s="200"/>
      <c r="H24" s="203" t="s">
        <v>677</v>
      </c>
      <c r="I24" s="202" t="s">
        <v>678</v>
      </c>
      <c r="J24" s="202" t="s">
        <v>679</v>
      </c>
      <c r="K24" s="202" t="s">
        <v>680</v>
      </c>
      <c r="M24" s="164">
        <v>0.52083333333333337</v>
      </c>
      <c r="N24" s="1478"/>
      <c r="O24" s="1517"/>
      <c r="P24" s="1517"/>
      <c r="Q24" s="1516"/>
      <c r="R24" s="1516"/>
      <c r="S24" s="1518"/>
      <c r="T24" s="369">
        <v>0.52083333333333337</v>
      </c>
      <c r="U24" s="1523"/>
      <c r="V24" s="1523"/>
      <c r="W24" s="1523"/>
      <c r="X24" s="1520"/>
      <c r="Y24" s="989"/>
      <c r="Z24" s="1520"/>
      <c r="AA24" s="1520"/>
      <c r="AB24" s="468"/>
      <c r="AF24" s="1288"/>
      <c r="AG24" s="1288"/>
      <c r="AH24" s="1285"/>
      <c r="AI24" s="1311"/>
      <c r="AJ24" s="369">
        <v>0.52083333333333337</v>
      </c>
      <c r="AK24" s="1523"/>
      <c r="AL24" s="1523"/>
      <c r="AM24" s="1523"/>
      <c r="AN24" s="1520"/>
      <c r="AO24" s="989"/>
      <c r="AP24" s="1520"/>
      <c r="AQ24" s="1520"/>
      <c r="AR24" s="989"/>
      <c r="AS24" s="347"/>
      <c r="AT24" s="347"/>
      <c r="AU24" s="347"/>
      <c r="AV24" s="480"/>
      <c r="AW24" s="1280"/>
      <c r="AX24" s="1280"/>
      <c r="AY24" s="1280"/>
      <c r="AZ24" s="1480"/>
      <c r="BA24" s="1480"/>
      <c r="BB24" s="1480"/>
      <c r="BC24" s="364"/>
      <c r="BD24" s="332">
        <v>0.52083333333333337</v>
      </c>
      <c r="BE24" s="1485"/>
      <c r="BF24" s="1484"/>
      <c r="BG24" s="1484"/>
      <c r="BH24" s="1484"/>
      <c r="BI24" s="354"/>
      <c r="BJ24" s="500"/>
      <c r="BK24" s="336"/>
      <c r="BL24" s="336"/>
      <c r="BM24" s="336"/>
      <c r="BN24" s="1483"/>
      <c r="BO24" s="1483"/>
      <c r="BP24" s="1216"/>
      <c r="BQ24" s="1485"/>
      <c r="BR24" s="1484"/>
      <c r="BS24" s="1484"/>
      <c r="BT24" s="1484"/>
      <c r="BU24" s="479"/>
      <c r="BV24" s="480"/>
      <c r="BW24" s="785"/>
      <c r="BX24" s="333"/>
      <c r="BY24" s="333"/>
      <c r="BZ24" s="331"/>
      <c r="CA24" s="348"/>
      <c r="CB24" s="348"/>
      <c r="CC24" s="167"/>
      <c r="CD24" s="790"/>
      <c r="CE24" s="381"/>
      <c r="CF24" s="396"/>
      <c r="CG24" s="333"/>
      <c r="CH24" s="333"/>
      <c r="CI24" s="333"/>
      <c r="CJ24" s="333"/>
      <c r="CK24" s="333"/>
      <c r="CL24" s="333"/>
      <c r="CM24" s="337"/>
      <c r="CR24" s="334"/>
      <c r="CS24" s="336"/>
      <c r="CT24" s="336"/>
    </row>
    <row r="25" spans="1:98" ht="14.25" customHeight="1" x14ac:dyDescent="0.2">
      <c r="A25" s="200" t="s">
        <v>836</v>
      </c>
      <c r="B25" s="201">
        <v>4</v>
      </c>
      <c r="C25" s="200" t="s">
        <v>781</v>
      </c>
      <c r="D25" s="201"/>
      <c r="E25" s="201"/>
      <c r="F25" s="201">
        <v>3</v>
      </c>
      <c r="G25" s="200"/>
      <c r="H25" s="202" t="s">
        <v>761</v>
      </c>
      <c r="I25" s="202" t="s">
        <v>678</v>
      </c>
      <c r="J25" s="202" t="s">
        <v>679</v>
      </c>
      <c r="K25" s="202" t="s">
        <v>680</v>
      </c>
      <c r="M25" s="164">
        <v>0.53125</v>
      </c>
      <c r="N25" s="1478"/>
      <c r="O25" s="1517"/>
      <c r="P25" s="1517"/>
      <c r="Q25" s="1516"/>
      <c r="R25" s="1516"/>
      <c r="S25" s="1518"/>
      <c r="T25" s="369">
        <v>0.53125</v>
      </c>
      <c r="U25" s="1523"/>
      <c r="V25" s="1523"/>
      <c r="W25" s="1523"/>
      <c r="X25" s="1520"/>
      <c r="Y25" s="989"/>
      <c r="Z25" s="1520"/>
      <c r="AA25" s="1520"/>
      <c r="AB25" s="468"/>
      <c r="AF25" s="1288"/>
      <c r="AG25" s="1288"/>
      <c r="AH25" s="1285"/>
      <c r="AI25" s="1311"/>
      <c r="AJ25" s="369">
        <v>0.53125</v>
      </c>
      <c r="AK25" s="1523"/>
      <c r="AL25" s="1523"/>
      <c r="AM25" s="1523"/>
      <c r="AN25" s="1520"/>
      <c r="AO25" s="989"/>
      <c r="AP25" s="1520"/>
      <c r="AQ25" s="1520"/>
      <c r="AR25" s="989"/>
      <c r="AS25" s="347"/>
      <c r="AT25" s="347"/>
      <c r="AU25" s="347"/>
      <c r="AV25" s="480"/>
      <c r="AW25" s="1280"/>
      <c r="AX25" s="1280"/>
      <c r="AY25" s="1280"/>
      <c r="AZ25" s="1480"/>
      <c r="BA25" s="1480"/>
      <c r="BB25" s="1480"/>
      <c r="BC25" s="364"/>
      <c r="BD25" s="332">
        <v>0.53125</v>
      </c>
      <c r="BE25" s="1485"/>
      <c r="BF25" s="1484"/>
      <c r="BG25" s="1484"/>
      <c r="BH25" s="1484"/>
      <c r="BI25" s="354"/>
      <c r="BJ25" s="500"/>
      <c r="BK25" s="336"/>
      <c r="BL25" s="336"/>
      <c r="BM25" s="336"/>
      <c r="BN25" s="1483"/>
      <c r="BO25" s="1483"/>
      <c r="BP25" s="1216"/>
      <c r="BQ25" s="1485"/>
      <c r="BR25" s="1484"/>
      <c r="BS25" s="1484"/>
      <c r="BT25" s="1484"/>
      <c r="BU25" s="479"/>
      <c r="BV25" s="480"/>
      <c r="BW25" s="789"/>
      <c r="BX25" s="167"/>
      <c r="BY25" s="167"/>
      <c r="BZ25" s="331"/>
      <c r="CA25" s="348"/>
      <c r="CB25" s="348"/>
      <c r="CC25" s="167"/>
      <c r="CD25" s="790"/>
      <c r="CE25" s="381"/>
      <c r="CF25" s="396"/>
      <c r="CG25" s="333"/>
      <c r="CH25" s="333"/>
      <c r="CI25" s="333"/>
      <c r="CJ25" s="333"/>
      <c r="CK25" s="333"/>
      <c r="CL25" s="333"/>
      <c r="CM25" s="337"/>
      <c r="CR25" s="334"/>
      <c r="CS25" s="336"/>
      <c r="CT25" s="336"/>
    </row>
    <row r="26" spans="1:98" ht="14.25" customHeight="1" x14ac:dyDescent="0.2">
      <c r="A26" s="200" t="s">
        <v>836</v>
      </c>
      <c r="B26" s="201">
        <v>4</v>
      </c>
      <c r="C26" s="200" t="s">
        <v>810</v>
      </c>
      <c r="D26" s="201"/>
      <c r="E26" s="201"/>
      <c r="F26" s="201">
        <v>3</v>
      </c>
      <c r="G26" s="200"/>
      <c r="H26" s="202" t="s">
        <v>811</v>
      </c>
      <c r="I26" s="202" t="s">
        <v>812</v>
      </c>
      <c r="J26" s="202" t="s">
        <v>679</v>
      </c>
      <c r="K26" s="202" t="s">
        <v>680</v>
      </c>
      <c r="M26" s="164">
        <v>0.54166666666666663</v>
      </c>
      <c r="N26" s="1478"/>
      <c r="O26" s="1517"/>
      <c r="P26" s="1517"/>
      <c r="Q26" s="1516"/>
      <c r="R26" s="1516"/>
      <c r="S26" s="1518"/>
      <c r="T26" s="369">
        <v>0.54166666666666663</v>
      </c>
      <c r="U26" s="1523"/>
      <c r="V26" s="1523"/>
      <c r="W26" s="1523"/>
      <c r="X26" s="1520"/>
      <c r="Y26" s="334"/>
      <c r="Z26" s="1520"/>
      <c r="AA26" s="1520"/>
      <c r="AB26" s="470"/>
      <c r="AF26" s="1288"/>
      <c r="AG26" s="1288"/>
      <c r="AH26" s="1285"/>
      <c r="AI26" s="1311"/>
      <c r="AJ26" s="369">
        <v>0.54166666666666663</v>
      </c>
      <c r="AK26" s="1523"/>
      <c r="AL26" s="1523"/>
      <c r="AM26" s="1523"/>
      <c r="AN26" s="1520"/>
      <c r="AO26" s="334"/>
      <c r="AP26" s="1520"/>
      <c r="AQ26" s="1520"/>
      <c r="AR26" s="989"/>
      <c r="AS26" s="347"/>
      <c r="AT26" s="347"/>
      <c r="AU26" s="347"/>
      <c r="AV26" s="466"/>
      <c r="AW26" s="1280"/>
      <c r="AX26" s="1280"/>
      <c r="AY26" s="1280"/>
      <c r="AZ26" s="1480"/>
      <c r="BA26" s="1480"/>
      <c r="BB26" s="1480"/>
      <c r="BC26" s="364"/>
      <c r="BD26" s="332">
        <v>0.54166666666666663</v>
      </c>
      <c r="BE26" s="1485"/>
      <c r="BF26" s="1484"/>
      <c r="BG26" s="1484"/>
      <c r="BH26" s="1484"/>
      <c r="BI26" s="354"/>
      <c r="BJ26" s="500"/>
      <c r="BK26" s="336"/>
      <c r="BL26" s="336"/>
      <c r="BM26" s="336"/>
      <c r="BN26" s="1483"/>
      <c r="BO26" s="1483"/>
      <c r="BP26" s="1216"/>
      <c r="BQ26" s="1485"/>
      <c r="BR26" s="1484"/>
      <c r="BS26" s="1484"/>
      <c r="BT26" s="1484"/>
      <c r="BU26" s="479"/>
      <c r="BV26" s="466"/>
      <c r="BW26" s="1501" t="s">
        <v>1192</v>
      </c>
      <c r="BX26" s="1501" t="s">
        <v>1193</v>
      </c>
      <c r="BY26" s="1504" t="s">
        <v>1194</v>
      </c>
      <c r="BZ26" s="986"/>
      <c r="CA26" s="348"/>
      <c r="CB26" s="348"/>
      <c r="CC26" s="167"/>
      <c r="CD26" s="790"/>
      <c r="CE26" s="381"/>
      <c r="CF26" s="396"/>
      <c r="CG26" s="333"/>
      <c r="CH26" s="333"/>
      <c r="CI26" s="1508" t="s">
        <v>1195</v>
      </c>
      <c r="CJ26" s="1508"/>
      <c r="CK26" s="1508"/>
      <c r="CL26" s="1508"/>
      <c r="CM26" s="590"/>
      <c r="CR26" s="334"/>
      <c r="CS26" s="336"/>
      <c r="CT26" s="336"/>
    </row>
    <row r="27" spans="1:98" ht="14.25" customHeight="1" x14ac:dyDescent="0.2">
      <c r="A27" s="200" t="s">
        <v>836</v>
      </c>
      <c r="B27" s="201">
        <v>5</v>
      </c>
      <c r="C27" s="200" t="s">
        <v>771</v>
      </c>
      <c r="D27" s="201"/>
      <c r="E27" s="201"/>
      <c r="F27" s="201">
        <v>21</v>
      </c>
      <c r="G27" s="200"/>
      <c r="H27" s="202" t="s">
        <v>772</v>
      </c>
      <c r="I27" s="202" t="s">
        <v>773</v>
      </c>
      <c r="J27" s="202" t="s">
        <v>679</v>
      </c>
      <c r="K27" s="202" t="s">
        <v>774</v>
      </c>
      <c r="M27" s="164">
        <v>0.55208333333333337</v>
      </c>
      <c r="N27" s="1478"/>
      <c r="O27" s="1517"/>
      <c r="P27" s="1517"/>
      <c r="Q27" s="1516"/>
      <c r="R27" s="1516"/>
      <c r="S27" s="1518"/>
      <c r="T27" s="369">
        <v>0.55208333333333337</v>
      </c>
      <c r="U27" s="1524"/>
      <c r="V27" s="1524"/>
      <c r="W27" s="1524"/>
      <c r="X27" s="1520"/>
      <c r="Y27" s="354"/>
      <c r="Z27" s="1520"/>
      <c r="AA27" s="1520"/>
      <c r="AB27" s="392"/>
      <c r="AF27" s="1288"/>
      <c r="AG27" s="1288"/>
      <c r="AH27" s="1285"/>
      <c r="AI27" s="1311"/>
      <c r="AJ27" s="369">
        <v>0.55208333333333337</v>
      </c>
      <c r="AK27" s="1524"/>
      <c r="AL27" s="1524"/>
      <c r="AM27" s="1524"/>
      <c r="AN27" s="1520"/>
      <c r="AO27" s="354"/>
      <c r="AP27" s="1520"/>
      <c r="AQ27" s="1520"/>
      <c r="AR27" s="989"/>
      <c r="AS27" s="347"/>
      <c r="AT27" s="347"/>
      <c r="AU27" s="347"/>
      <c r="AV27" s="465"/>
      <c r="AW27" s="1280"/>
      <c r="AX27" s="1280"/>
      <c r="AY27" s="1280"/>
      <c r="AZ27" s="1480"/>
      <c r="BA27" s="1480"/>
      <c r="BB27" s="1480"/>
      <c r="BC27" s="364"/>
      <c r="BD27" s="332">
        <v>0.55208333333333337</v>
      </c>
      <c r="BE27" s="1485"/>
      <c r="BF27" s="1484"/>
      <c r="BG27" s="1484"/>
      <c r="BH27" s="1484"/>
      <c r="BI27" s="354"/>
      <c r="BJ27" s="500"/>
      <c r="BK27" s="336"/>
      <c r="BL27" s="336"/>
      <c r="BM27" s="336"/>
      <c r="BN27" s="1483"/>
      <c r="BO27" s="1483"/>
      <c r="BP27" s="1216"/>
      <c r="BQ27" s="1485"/>
      <c r="BR27" s="1484"/>
      <c r="BS27" s="1484"/>
      <c r="BT27" s="1484"/>
      <c r="BU27" s="479"/>
      <c r="BV27" s="465"/>
      <c r="BW27" s="1502"/>
      <c r="BX27" s="1502"/>
      <c r="BY27" s="1505"/>
      <c r="BZ27" s="986"/>
      <c r="CA27" s="348"/>
      <c r="CB27" s="348"/>
      <c r="CC27" s="167"/>
      <c r="CD27" s="790"/>
      <c r="CE27" s="381"/>
      <c r="CF27" s="396"/>
      <c r="CG27" s="333"/>
      <c r="CH27" s="333"/>
      <c r="CI27" s="1508"/>
      <c r="CJ27" s="1508"/>
      <c r="CK27" s="1508"/>
      <c r="CL27" s="1508"/>
      <c r="CM27" s="590"/>
      <c r="CR27" s="334"/>
      <c r="CS27" s="336"/>
      <c r="CT27" s="336"/>
    </row>
    <row r="28" spans="1:98" ht="14.25" customHeight="1" x14ac:dyDescent="0.2">
      <c r="A28" s="200" t="s">
        <v>836</v>
      </c>
      <c r="B28" s="201">
        <v>5</v>
      </c>
      <c r="C28" s="200" t="s">
        <v>782</v>
      </c>
      <c r="D28" s="201"/>
      <c r="E28" s="201"/>
      <c r="F28" s="201">
        <v>21</v>
      </c>
      <c r="G28" s="200"/>
      <c r="H28" s="202" t="s">
        <v>783</v>
      </c>
      <c r="I28" s="202" t="s">
        <v>678</v>
      </c>
      <c r="J28" s="202" t="s">
        <v>679</v>
      </c>
      <c r="K28" s="202" t="s">
        <v>680</v>
      </c>
      <c r="M28" s="164">
        <v>0.5625</v>
      </c>
      <c r="N28" s="1478"/>
      <c r="O28" s="1517"/>
      <c r="P28" s="1517"/>
      <c r="Q28" s="1516"/>
      <c r="R28" s="1516"/>
      <c r="S28" s="1518"/>
      <c r="T28" s="369">
        <v>0.5625</v>
      </c>
      <c r="X28" s="1520"/>
      <c r="Y28" s="354"/>
      <c r="Z28" s="1520"/>
      <c r="AA28" s="1520"/>
      <c r="AB28" s="470"/>
      <c r="AF28" s="1288"/>
      <c r="AG28" s="1288"/>
      <c r="AH28" s="1285"/>
      <c r="AI28" s="1311"/>
      <c r="AJ28" s="369">
        <v>0.5625</v>
      </c>
      <c r="AN28" s="1520"/>
      <c r="AO28" s="354"/>
      <c r="AP28" s="1520"/>
      <c r="AQ28" s="1520"/>
      <c r="AR28" s="989"/>
      <c r="AS28" s="347"/>
      <c r="AT28" s="347"/>
      <c r="AU28" s="347"/>
      <c r="AV28" s="466"/>
      <c r="AW28" s="1280"/>
      <c r="AX28" s="1280"/>
      <c r="AY28" s="1280"/>
      <c r="AZ28" s="1480"/>
      <c r="BA28" s="1480"/>
      <c r="BB28" s="1480"/>
      <c r="BC28" s="364"/>
      <c r="BD28" s="332">
        <v>0.5625</v>
      </c>
      <c r="BE28" s="1485"/>
      <c r="BF28" s="1484"/>
      <c r="BG28" s="1484"/>
      <c r="BH28" s="1484"/>
      <c r="BI28" s="354"/>
      <c r="BJ28" s="500"/>
      <c r="BK28" s="336"/>
      <c r="BL28" s="336"/>
      <c r="BM28" s="336"/>
      <c r="BN28" s="1483"/>
      <c r="BO28" s="1483"/>
      <c r="BP28" s="1216"/>
      <c r="BQ28" s="1485"/>
      <c r="BR28" s="1484"/>
      <c r="BS28" s="1484"/>
      <c r="BT28" s="1484"/>
      <c r="BU28" s="479"/>
      <c r="BV28" s="466"/>
      <c r="BW28" s="1502"/>
      <c r="BX28" s="1502"/>
      <c r="BY28" s="1505"/>
      <c r="BZ28" s="986"/>
      <c r="CA28" s="348"/>
      <c r="CB28" s="348"/>
      <c r="CC28" s="167"/>
      <c r="CD28" s="790"/>
      <c r="CE28" s="381"/>
      <c r="CF28" s="396"/>
      <c r="CG28" s="333"/>
      <c r="CH28" s="333"/>
      <c r="CI28" s="1508"/>
      <c r="CJ28" s="1508"/>
      <c r="CK28" s="1508"/>
      <c r="CL28" s="1508"/>
      <c r="CM28" s="590"/>
      <c r="CR28" s="334"/>
      <c r="CS28" s="336"/>
      <c r="CT28" s="336"/>
    </row>
    <row r="29" spans="1:98" ht="14.25" customHeight="1" x14ac:dyDescent="0.2">
      <c r="A29" s="200" t="s">
        <v>836</v>
      </c>
      <c r="B29" s="201">
        <v>6</v>
      </c>
      <c r="C29" s="200" t="s">
        <v>787</v>
      </c>
      <c r="D29" s="201"/>
      <c r="E29" s="201"/>
      <c r="F29" s="201">
        <v>24</v>
      </c>
      <c r="G29" s="200"/>
      <c r="H29" s="202" t="s">
        <v>772</v>
      </c>
      <c r="I29" s="202" t="s">
        <v>773</v>
      </c>
      <c r="J29" s="202" t="s">
        <v>679</v>
      </c>
      <c r="K29" s="202" t="s">
        <v>774</v>
      </c>
      <c r="M29" s="164">
        <v>0.57291666666666663</v>
      </c>
      <c r="N29" s="1478"/>
      <c r="O29" s="1517"/>
      <c r="P29" s="1517"/>
      <c r="Q29" s="1516"/>
      <c r="R29" s="1516"/>
      <c r="S29" s="1518"/>
      <c r="T29" s="369">
        <v>0.57291666666666663</v>
      </c>
      <c r="X29" s="1521"/>
      <c r="Y29" s="336"/>
      <c r="Z29" s="1521"/>
      <c r="AA29" s="1521"/>
      <c r="AB29" s="470"/>
      <c r="AC29" s="329"/>
      <c r="AD29" s="334"/>
      <c r="AE29" s="334"/>
      <c r="AF29" s="1288"/>
      <c r="AG29" s="1288"/>
      <c r="AH29" s="1285"/>
      <c r="AI29" s="1311"/>
      <c r="AJ29" s="369">
        <v>0.57291666666666663</v>
      </c>
      <c r="AN29" s="1521"/>
      <c r="AO29" s="336"/>
      <c r="AP29" s="1521"/>
      <c r="AQ29" s="1521"/>
      <c r="AR29" s="989"/>
      <c r="AS29" s="347"/>
      <c r="AT29" s="347"/>
      <c r="AU29" s="347"/>
      <c r="AV29" s="466"/>
      <c r="AW29" s="1280"/>
      <c r="AX29" s="1280"/>
      <c r="AY29" s="1280"/>
      <c r="AZ29" s="1480"/>
      <c r="BA29" s="1480"/>
      <c r="BB29" s="1480"/>
      <c r="BC29" s="364"/>
      <c r="BD29" s="332">
        <v>0.57291666666666663</v>
      </c>
      <c r="BE29" s="1485"/>
      <c r="BF29" s="1484"/>
      <c r="BG29" s="1484"/>
      <c r="BH29" s="1484"/>
      <c r="BI29" s="354"/>
      <c r="BJ29" s="500"/>
      <c r="BK29" s="336"/>
      <c r="BL29" s="336"/>
      <c r="BM29" s="336"/>
      <c r="BN29" s="1483"/>
      <c r="BO29" s="1483"/>
      <c r="BP29" s="1216"/>
      <c r="BQ29" s="1485"/>
      <c r="BR29" s="1484"/>
      <c r="BS29" s="1484"/>
      <c r="BT29" s="1484"/>
      <c r="BU29" s="479"/>
      <c r="BV29" s="466"/>
      <c r="BW29" s="1502"/>
      <c r="BX29" s="1502"/>
      <c r="BY29" s="1505"/>
      <c r="BZ29" s="986"/>
      <c r="CA29" s="348"/>
      <c r="CB29" s="348"/>
      <c r="CC29" s="167"/>
      <c r="CD29" s="790"/>
      <c r="CE29" s="381"/>
      <c r="CF29" s="396"/>
      <c r="CG29" s="333"/>
      <c r="CH29" s="333"/>
      <c r="CI29" s="1508"/>
      <c r="CJ29" s="1508"/>
      <c r="CK29" s="1508"/>
      <c r="CL29" s="1508"/>
      <c r="CM29" s="590"/>
      <c r="CR29" s="334"/>
      <c r="CS29" s="336"/>
      <c r="CT29" s="336"/>
    </row>
    <row r="30" spans="1:98" ht="14.25" customHeight="1" x14ac:dyDescent="0.2">
      <c r="A30" s="200" t="s">
        <v>836</v>
      </c>
      <c r="B30" s="201">
        <v>6</v>
      </c>
      <c r="C30" s="200" t="s">
        <v>816</v>
      </c>
      <c r="D30" s="201"/>
      <c r="E30" s="201"/>
      <c r="F30" s="201">
        <v>24</v>
      </c>
      <c r="G30" s="200"/>
      <c r="H30" s="202" t="s">
        <v>797</v>
      </c>
      <c r="I30" s="202" t="s">
        <v>678</v>
      </c>
      <c r="J30" s="202" t="s">
        <v>679</v>
      </c>
      <c r="K30" s="202" t="s">
        <v>798</v>
      </c>
      <c r="M30" s="164">
        <v>0.58333333333333337</v>
      </c>
      <c r="N30" s="1478"/>
      <c r="O30" s="1517"/>
      <c r="P30" s="1517"/>
      <c r="T30" s="369">
        <v>0.58333333333333337</v>
      </c>
      <c r="U30" s="354"/>
      <c r="V30" s="354"/>
      <c r="W30" s="989"/>
      <c r="X30" s="354"/>
      <c r="Y30" s="989"/>
      <c r="Z30" s="989"/>
      <c r="AA30" s="482"/>
      <c r="AB30" s="470"/>
      <c r="AF30" s="1288"/>
      <c r="AG30" s="1288"/>
      <c r="AH30" s="1285"/>
      <c r="AI30" s="1311"/>
      <c r="AJ30" s="369">
        <v>0.58333333333333337</v>
      </c>
      <c r="AK30" s="354"/>
      <c r="AL30" s="354"/>
      <c r="AM30" s="348"/>
      <c r="AN30" s="354"/>
      <c r="AO30" s="348"/>
      <c r="AP30" s="348"/>
      <c r="AQ30" s="458"/>
      <c r="AR30" s="989"/>
      <c r="AS30" s="354"/>
      <c r="AT30" s="354"/>
      <c r="AU30" s="354"/>
      <c r="AV30" s="466"/>
      <c r="AW30" s="1280"/>
      <c r="AX30" s="1280"/>
      <c r="AY30" s="1280"/>
      <c r="AZ30" s="1480"/>
      <c r="BA30" s="1480"/>
      <c r="BB30" s="1480"/>
      <c r="BC30" s="364"/>
      <c r="BD30" s="332">
        <v>0.58333333333333337</v>
      </c>
      <c r="BE30" s="329"/>
      <c r="BF30" s="334"/>
      <c r="BG30" s="334"/>
      <c r="BH30" s="334"/>
      <c r="BI30" s="354"/>
      <c r="BJ30" s="500"/>
      <c r="BK30" s="336"/>
      <c r="BL30" s="336"/>
      <c r="BM30" s="336"/>
      <c r="BN30" s="1483"/>
      <c r="BO30" s="1483"/>
      <c r="BP30" s="1216"/>
      <c r="BQ30" s="329"/>
      <c r="BR30" s="334"/>
      <c r="BS30" s="334"/>
      <c r="BT30" s="334"/>
      <c r="BU30" s="479"/>
      <c r="BV30" s="466"/>
      <c r="BW30" s="1502"/>
      <c r="BX30" s="1502"/>
      <c r="BY30" s="1505"/>
      <c r="BZ30" s="986"/>
      <c r="CA30" s="348"/>
      <c r="CB30" s="348"/>
      <c r="CC30" s="167"/>
      <c r="CD30" s="790"/>
      <c r="CE30" s="381"/>
      <c r="CF30" s="396"/>
      <c r="CG30" s="333"/>
      <c r="CH30" s="333"/>
      <c r="CI30" s="1508"/>
      <c r="CJ30" s="1508"/>
      <c r="CK30" s="1508"/>
      <c r="CL30" s="1508"/>
      <c r="CM30" s="590"/>
      <c r="CR30" s="334"/>
      <c r="CS30" s="336"/>
      <c r="CT30" s="336"/>
    </row>
    <row r="31" spans="1:98" ht="14.25" customHeight="1" x14ac:dyDescent="0.2">
      <c r="A31" s="200" t="s">
        <v>836</v>
      </c>
      <c r="B31" s="201">
        <v>10</v>
      </c>
      <c r="C31" s="200" t="s">
        <v>817</v>
      </c>
      <c r="D31" s="201"/>
      <c r="E31" s="201"/>
      <c r="F31" s="201">
        <v>5</v>
      </c>
      <c r="G31" s="200"/>
      <c r="H31" s="203" t="s">
        <v>677</v>
      </c>
      <c r="I31" s="202" t="s">
        <v>678</v>
      </c>
      <c r="J31" s="202" t="s">
        <v>679</v>
      </c>
      <c r="K31" s="202" t="s">
        <v>680</v>
      </c>
      <c r="M31" s="164">
        <v>0.59375</v>
      </c>
      <c r="N31" s="1478"/>
      <c r="O31" s="1517"/>
      <c r="P31" s="1517"/>
      <c r="Q31" s="253"/>
      <c r="R31" s="253"/>
      <c r="S31"/>
      <c r="T31" s="369">
        <v>0.59375</v>
      </c>
      <c r="U31" s="354"/>
      <c r="V31" s="354"/>
      <c r="W31" s="989"/>
      <c r="X31" s="354"/>
      <c r="Y31" s="989"/>
      <c r="Z31" s="989"/>
      <c r="AA31" s="394"/>
      <c r="AB31" s="470"/>
      <c r="AF31" s="1288"/>
      <c r="AG31" s="1288"/>
      <c r="AH31" s="1285"/>
      <c r="AI31" s="1311"/>
      <c r="AJ31" s="369">
        <v>0.59375</v>
      </c>
      <c r="AK31" s="354"/>
      <c r="AL31" s="354"/>
      <c r="AM31" s="348"/>
      <c r="AN31" s="354"/>
      <c r="AO31" s="348"/>
      <c r="AP31" s="348"/>
      <c r="AQ31" s="354"/>
      <c r="AR31" s="989"/>
      <c r="AS31" s="354"/>
      <c r="AT31" s="354"/>
      <c r="AU31" s="354"/>
      <c r="AV31" s="466"/>
      <c r="AW31" s="1280"/>
      <c r="AX31" s="1280"/>
      <c r="AY31" s="1280"/>
      <c r="AZ31" s="433"/>
      <c r="BA31" s="433"/>
      <c r="BB31" s="433"/>
      <c r="BC31" s="470"/>
      <c r="BD31" s="332">
        <v>0.59375</v>
      </c>
      <c r="BE31" s="329"/>
      <c r="BF31" s="334"/>
      <c r="BG31" s="334"/>
      <c r="BH31" s="334"/>
      <c r="BI31" s="354"/>
      <c r="BJ31" s="500"/>
      <c r="BK31" s="336"/>
      <c r="BL31" s="336"/>
      <c r="BM31" s="336"/>
      <c r="BN31" s="1483"/>
      <c r="BO31" s="1483"/>
      <c r="BP31" s="1216"/>
      <c r="BQ31" s="329"/>
      <c r="BR31" s="334"/>
      <c r="BS31" s="334"/>
      <c r="BT31" s="334"/>
      <c r="BU31" s="479"/>
      <c r="BV31" s="466"/>
      <c r="BW31" s="1502"/>
      <c r="BX31" s="1502"/>
      <c r="BY31" s="1505"/>
      <c r="BZ31" s="331"/>
      <c r="CA31" s="348"/>
      <c r="CB31" s="348"/>
      <c r="CC31" s="167"/>
      <c r="CD31" s="790"/>
      <c r="CE31" s="381"/>
      <c r="CF31" s="396"/>
      <c r="CG31" s="333"/>
      <c r="CH31" s="333"/>
      <c r="CI31" s="1508"/>
      <c r="CJ31" s="1508"/>
      <c r="CK31" s="1508"/>
      <c r="CL31" s="1508"/>
      <c r="CM31" s="590"/>
      <c r="CR31" s="334"/>
      <c r="CS31" s="336"/>
      <c r="CT31" s="336"/>
    </row>
    <row r="32" spans="1:98" ht="14.25" customHeight="1" x14ac:dyDescent="0.2">
      <c r="A32" s="200" t="s">
        <v>836</v>
      </c>
      <c r="B32" s="201">
        <v>10</v>
      </c>
      <c r="C32" s="200" t="s">
        <v>821</v>
      </c>
      <c r="D32" s="201"/>
      <c r="E32" s="201"/>
      <c r="F32" s="201">
        <v>5</v>
      </c>
      <c r="G32" s="200"/>
      <c r="H32" s="202" t="s">
        <v>772</v>
      </c>
      <c r="I32" s="202" t="s">
        <v>773</v>
      </c>
      <c r="J32" s="202" t="s">
        <v>679</v>
      </c>
      <c r="K32" s="202" t="s">
        <v>774</v>
      </c>
      <c r="M32" s="164">
        <v>0.60416666666666663</v>
      </c>
      <c r="N32" s="1478"/>
      <c r="O32" s="1517"/>
      <c r="P32" s="1517"/>
      <c r="T32" s="369">
        <v>0.60416666666666663</v>
      </c>
      <c r="U32" s="354"/>
      <c r="V32" s="354"/>
      <c r="W32" s="989"/>
      <c r="X32" s="354"/>
      <c r="Y32" s="989"/>
      <c r="Z32" s="989"/>
      <c r="AA32" s="483"/>
      <c r="AB32" s="470"/>
      <c r="AF32" s="463"/>
      <c r="AG32" s="463"/>
      <c r="AH32" s="885"/>
      <c r="AI32" s="470"/>
      <c r="AJ32" s="369">
        <v>0.60416666666666663</v>
      </c>
      <c r="AK32" s="354"/>
      <c r="AL32" s="354"/>
      <c r="AM32" s="348"/>
      <c r="AN32" s="354"/>
      <c r="AO32" s="348"/>
      <c r="AP32" s="348"/>
      <c r="AQ32" s="545"/>
      <c r="AR32" s="463"/>
      <c r="AS32" s="347"/>
      <c r="AT32" s="347"/>
      <c r="AU32" s="347"/>
      <c r="AV32" s="466"/>
      <c r="AW32" s="1280"/>
      <c r="AX32" s="1280"/>
      <c r="AY32" s="1280"/>
      <c r="AZ32" s="433"/>
      <c r="BA32" s="433"/>
      <c r="BB32" s="433"/>
      <c r="BC32" s="470"/>
      <c r="BD32" s="332">
        <v>0.60416666666666663</v>
      </c>
      <c r="BE32" s="1481" t="s">
        <v>866</v>
      </c>
      <c r="BF32" s="1482" t="s">
        <v>867</v>
      </c>
      <c r="BG32" s="1482" t="s">
        <v>868</v>
      </c>
      <c r="BH32" s="1482" t="s">
        <v>869</v>
      </c>
      <c r="BI32" s="433"/>
      <c r="BJ32" s="500"/>
      <c r="BK32" s="336"/>
      <c r="BL32" s="336"/>
      <c r="BM32" s="336"/>
      <c r="BN32" s="331"/>
      <c r="BO32" s="331"/>
      <c r="BP32" s="331"/>
      <c r="BQ32" s="1481" t="s">
        <v>866</v>
      </c>
      <c r="BR32" s="1482" t="s">
        <v>867</v>
      </c>
      <c r="BS32" s="1482" t="s">
        <v>868</v>
      </c>
      <c r="BT32" s="1482" t="s">
        <v>869</v>
      </c>
      <c r="BU32" s="479"/>
      <c r="BV32" s="466"/>
      <c r="BW32" s="1502"/>
      <c r="BX32" s="1502"/>
      <c r="BY32" s="1505"/>
      <c r="BZ32" s="986"/>
      <c r="CA32" s="348"/>
      <c r="CB32" s="348"/>
      <c r="CC32" s="167"/>
      <c r="CD32" s="790"/>
      <c r="CE32" s="381"/>
      <c r="CF32" s="396"/>
      <c r="CG32" s="333"/>
      <c r="CH32" s="333"/>
      <c r="CI32" s="1508"/>
      <c r="CJ32" s="1508"/>
      <c r="CK32" s="1508"/>
      <c r="CL32" s="1508"/>
      <c r="CM32" s="590"/>
      <c r="CR32" s="334"/>
      <c r="CS32" s="336"/>
      <c r="CT32" s="336"/>
    </row>
    <row r="33" spans="1:98" ht="13" customHeight="1" x14ac:dyDescent="0.2">
      <c r="G33" s="198"/>
      <c r="M33" s="164">
        <v>0.61458333333333337</v>
      </c>
      <c r="N33" s="1478"/>
      <c r="O33" s="1517"/>
      <c r="P33" s="1517"/>
      <c r="T33" s="369">
        <v>0.61458333333333337</v>
      </c>
      <c r="U33" s="374"/>
      <c r="V33" s="354"/>
      <c r="W33" s="354"/>
      <c r="X33" s="354"/>
      <c r="Y33" s="989"/>
      <c r="Z33" s="989"/>
      <c r="AA33" s="483"/>
      <c r="AB33" s="470"/>
      <c r="AF33" s="463"/>
      <c r="AG33" s="463"/>
      <c r="AH33" s="463"/>
      <c r="AI33" s="470"/>
      <c r="AJ33" s="369">
        <v>0.61458333333333337</v>
      </c>
      <c r="AK33" s="374"/>
      <c r="AL33" s="354"/>
      <c r="AM33" s="354"/>
      <c r="AN33" s="354"/>
      <c r="AO33" s="348"/>
      <c r="AP33" s="348"/>
      <c r="AQ33" s="545"/>
      <c r="AR33" s="463"/>
      <c r="AS33" s="347"/>
      <c r="AT33" s="347"/>
      <c r="AU33" s="347"/>
      <c r="AV33" s="466"/>
      <c r="AW33" s="1280"/>
      <c r="AX33" s="1280"/>
      <c r="AY33" s="1280"/>
      <c r="AZ33" s="433"/>
      <c r="BA33" s="433"/>
      <c r="BB33" s="433"/>
      <c r="BC33" s="470"/>
      <c r="BD33" s="332">
        <v>0.61458333333333337</v>
      </c>
      <c r="BE33" s="1481"/>
      <c r="BF33" s="1482"/>
      <c r="BG33" s="1482"/>
      <c r="BH33" s="1482"/>
      <c r="BI33" s="433"/>
      <c r="BJ33" s="500"/>
      <c r="BK33" s="330"/>
      <c r="BL33" s="331"/>
      <c r="BM33" s="331"/>
      <c r="BN33" s="331"/>
      <c r="BO33" s="331"/>
      <c r="BP33" s="331"/>
      <c r="BQ33" s="1481"/>
      <c r="BR33" s="1482"/>
      <c r="BS33" s="1482"/>
      <c r="BT33" s="1482"/>
      <c r="BU33" s="479"/>
      <c r="BV33" s="466"/>
      <c r="BW33" s="1502"/>
      <c r="BX33" s="1502"/>
      <c r="BY33" s="1505"/>
      <c r="BZ33" s="986"/>
      <c r="CA33" s="348"/>
      <c r="CB33" s="348"/>
      <c r="CC33" s="167"/>
      <c r="CD33" s="790"/>
      <c r="CE33" s="381"/>
      <c r="CF33" s="396"/>
      <c r="CG33" s="333"/>
      <c r="CH33" s="333"/>
      <c r="CI33" s="1508"/>
      <c r="CJ33" s="1508"/>
      <c r="CK33" s="1508"/>
      <c r="CL33" s="1508"/>
      <c r="CM33" s="590"/>
      <c r="CR33" s="334"/>
      <c r="CS33" s="336"/>
      <c r="CT33" s="336"/>
    </row>
    <row r="34" spans="1:98" ht="13" customHeight="1" x14ac:dyDescent="0.2">
      <c r="G34" s="198"/>
      <c r="M34" s="164">
        <v>0.625</v>
      </c>
      <c r="N34" s="397"/>
      <c r="O34" s="398"/>
      <c r="P34" s="398"/>
      <c r="T34" s="369">
        <v>0.625</v>
      </c>
      <c r="U34" s="989"/>
      <c r="V34" s="374"/>
      <c r="W34" s="354"/>
      <c r="X34" s="354"/>
      <c r="Y34" s="989"/>
      <c r="Z34" s="989"/>
      <c r="AA34" s="483"/>
      <c r="AB34" s="473"/>
      <c r="AF34" s="455"/>
      <c r="AG34" s="455"/>
      <c r="AH34" s="455"/>
      <c r="AI34" s="473"/>
      <c r="AJ34" s="369">
        <v>0.625</v>
      </c>
      <c r="AK34" s="348"/>
      <c r="AL34" s="374"/>
      <c r="AM34" s="354"/>
      <c r="AN34" s="354"/>
      <c r="AO34" s="348"/>
      <c r="AP34" s="348"/>
      <c r="AQ34" s="545"/>
      <c r="AR34" s="455"/>
      <c r="AS34" s="347"/>
      <c r="AT34" s="347"/>
      <c r="AU34" s="347"/>
      <c r="AV34" s="474"/>
      <c r="AW34" s="1280"/>
      <c r="AX34" s="1280"/>
      <c r="AY34" s="1280"/>
      <c r="BC34" s="473"/>
      <c r="BD34" s="332">
        <v>0.625</v>
      </c>
      <c r="BE34" s="1481"/>
      <c r="BF34" s="1482"/>
      <c r="BG34" s="1482"/>
      <c r="BH34" s="1482"/>
      <c r="BI34" s="433"/>
      <c r="BJ34" s="500"/>
      <c r="BK34" s="330"/>
      <c r="BL34" s="331"/>
      <c r="BM34" s="331"/>
      <c r="BN34" s="331"/>
      <c r="BO34" s="331"/>
      <c r="BP34" s="331"/>
      <c r="BQ34" s="1481"/>
      <c r="BR34" s="1482"/>
      <c r="BS34" s="1482"/>
      <c r="BT34" s="1482"/>
      <c r="BU34" s="479"/>
      <c r="BV34" s="474"/>
      <c r="BW34" s="1502"/>
      <c r="BX34" s="1502"/>
      <c r="BY34" s="1505"/>
      <c r="BZ34" s="986"/>
      <c r="CA34" s="348"/>
      <c r="CB34" s="348"/>
      <c r="CC34" s="167"/>
      <c r="CD34" s="790"/>
      <c r="CE34" s="381"/>
      <c r="CF34" s="396"/>
      <c r="CG34" s="333"/>
      <c r="CH34" s="333"/>
      <c r="CI34" s="1508"/>
      <c r="CJ34" s="1508"/>
      <c r="CK34" s="1508"/>
      <c r="CL34" s="1508"/>
      <c r="CM34" s="590"/>
      <c r="CR34" s="334"/>
      <c r="CS34" s="336"/>
      <c r="CT34" s="336"/>
    </row>
    <row r="35" spans="1:98" ht="13" customHeight="1" x14ac:dyDescent="0.2">
      <c r="M35" s="164">
        <v>0.63541666666666663</v>
      </c>
      <c r="N35" s="397"/>
      <c r="O35" s="398"/>
      <c r="P35" s="398"/>
      <c r="T35" s="369">
        <v>0.63541666666666663</v>
      </c>
      <c r="U35" s="989"/>
      <c r="V35" s="374"/>
      <c r="W35" s="354"/>
      <c r="X35" s="354"/>
      <c r="Y35" s="989"/>
      <c r="Z35" s="989"/>
      <c r="AA35" s="394"/>
      <c r="AB35" s="473"/>
      <c r="AF35" s="455"/>
      <c r="AG35" s="455"/>
      <c r="AH35" s="455"/>
      <c r="AI35" s="473"/>
      <c r="AJ35" s="369">
        <v>0.63541666666666663</v>
      </c>
      <c r="AK35" s="348"/>
      <c r="AL35" s="374"/>
      <c r="AM35" s="354"/>
      <c r="AN35" s="354"/>
      <c r="AO35" s="348"/>
      <c r="AP35" s="348"/>
      <c r="AQ35" s="354"/>
      <c r="AR35" s="455"/>
      <c r="AS35" s="347"/>
      <c r="AT35" s="347"/>
      <c r="AU35" s="347"/>
      <c r="AV35" s="474"/>
      <c r="AW35" s="433"/>
      <c r="AX35" s="433"/>
      <c r="AY35" s="433"/>
      <c r="BC35" s="473"/>
      <c r="BD35" s="332">
        <v>0.63541666666666663</v>
      </c>
      <c r="BE35" s="1481"/>
      <c r="BF35" s="1482"/>
      <c r="BG35" s="1482"/>
      <c r="BH35" s="1482"/>
      <c r="BI35" s="433"/>
      <c r="BJ35" s="495"/>
      <c r="BK35" s="330"/>
      <c r="BL35" s="331"/>
      <c r="BM35" s="331"/>
      <c r="BN35" s="327"/>
      <c r="BO35" s="327"/>
      <c r="BP35" s="327"/>
      <c r="BQ35" s="1481"/>
      <c r="BR35" s="1482"/>
      <c r="BS35" s="1482"/>
      <c r="BT35" s="1482"/>
      <c r="BU35" s="433"/>
      <c r="BV35" s="474"/>
      <c r="BW35" s="1502"/>
      <c r="BX35" s="1502"/>
      <c r="BY35" s="1505"/>
      <c r="BZ35" s="986"/>
      <c r="CA35" s="348"/>
      <c r="CB35" s="348"/>
      <c r="CC35" s="167"/>
      <c r="CD35" s="790"/>
      <c r="CE35" s="381"/>
      <c r="CF35" s="396"/>
      <c r="CG35" s="333"/>
      <c r="CH35" s="333"/>
      <c r="CI35" s="1508"/>
      <c r="CJ35" s="1508"/>
      <c r="CK35" s="1508"/>
      <c r="CL35" s="1508"/>
      <c r="CM35" s="590"/>
      <c r="CR35" s="334"/>
      <c r="CS35" s="336"/>
      <c r="CT35" s="336"/>
    </row>
    <row r="36" spans="1:98" ht="13" customHeight="1" x14ac:dyDescent="0.2">
      <c r="M36" s="164">
        <v>0.64583333333333337</v>
      </c>
      <c r="N36" s="397"/>
      <c r="O36" s="398"/>
      <c r="P36" s="398"/>
      <c r="T36" s="369">
        <v>0.64583333333333337</v>
      </c>
      <c r="U36" s="989"/>
      <c r="V36" s="374"/>
      <c r="W36" s="354"/>
      <c r="X36" s="354"/>
      <c r="Y36" s="989"/>
      <c r="Z36" s="989"/>
      <c r="AA36" s="482"/>
      <c r="AB36" s="470"/>
      <c r="AF36" s="463"/>
      <c r="AG36" s="463"/>
      <c r="AH36" s="463"/>
      <c r="AI36" s="470"/>
      <c r="AJ36" s="369">
        <v>0.64583333333333337</v>
      </c>
      <c r="AK36" s="348"/>
      <c r="AL36" s="374"/>
      <c r="AM36" s="354"/>
      <c r="AN36" s="354"/>
      <c r="AO36" s="348"/>
      <c r="AP36" s="348"/>
      <c r="AQ36" s="458"/>
      <c r="AR36" s="463"/>
      <c r="AS36" s="347"/>
      <c r="AT36" s="347"/>
      <c r="AU36" s="347"/>
      <c r="AV36" s="466"/>
      <c r="BC36" s="470"/>
      <c r="BD36" s="332">
        <v>0.64583333333333337</v>
      </c>
      <c r="BE36" s="1481"/>
      <c r="BF36" s="1482"/>
      <c r="BG36" s="1482"/>
      <c r="BH36" s="1482"/>
      <c r="BI36" s="433"/>
      <c r="BJ36" s="495"/>
      <c r="BK36" s="330"/>
      <c r="BL36" s="331"/>
      <c r="BM36" s="331"/>
      <c r="BN36" s="327"/>
      <c r="BO36" s="327"/>
      <c r="BP36" s="327"/>
      <c r="BQ36" s="1481"/>
      <c r="BR36" s="1482"/>
      <c r="BS36" s="1482"/>
      <c r="BT36" s="1482"/>
      <c r="BU36" s="433"/>
      <c r="BV36" s="466"/>
      <c r="BW36" s="1502"/>
      <c r="BX36" s="1502"/>
      <c r="BY36" s="1505"/>
      <c r="BZ36" s="986"/>
      <c r="CA36" s="348"/>
      <c r="CB36" s="348"/>
      <c r="CC36" s="167"/>
      <c r="CD36" s="790"/>
      <c r="CE36" s="381"/>
      <c r="CF36" s="396"/>
      <c r="CG36" s="333"/>
      <c r="CH36" s="333"/>
      <c r="CI36" s="1508"/>
      <c r="CJ36" s="1508"/>
      <c r="CK36" s="1508"/>
      <c r="CL36" s="1508"/>
      <c r="CM36" s="590"/>
      <c r="CR36" s="334"/>
      <c r="CS36" s="336"/>
      <c r="CT36" s="336"/>
    </row>
    <row r="37" spans="1:98" ht="13" customHeight="1" x14ac:dyDescent="0.2">
      <c r="A37" s="198"/>
      <c r="B37" s="198"/>
      <c r="C37" s="199"/>
      <c r="D37" s="198"/>
      <c r="E37" s="198"/>
      <c r="F37" s="198"/>
      <c r="G37" s="198"/>
      <c r="H37" s="198"/>
      <c r="I37" s="198"/>
      <c r="J37" s="198"/>
      <c r="K37" s="198"/>
      <c r="M37" s="164">
        <v>0.65625</v>
      </c>
      <c r="N37" s="397"/>
      <c r="O37" s="398"/>
      <c r="P37" s="398"/>
      <c r="T37" s="369">
        <v>0.65625</v>
      </c>
      <c r="U37" s="989"/>
      <c r="V37" s="374"/>
      <c r="W37" s="354"/>
      <c r="X37" s="354"/>
      <c r="Y37" s="989"/>
      <c r="Z37" s="989"/>
      <c r="AA37" s="482"/>
      <c r="AB37" s="470"/>
      <c r="AF37" s="463"/>
      <c r="AG37" s="463"/>
      <c r="AH37" s="463"/>
      <c r="AI37" s="470"/>
      <c r="AJ37" s="369">
        <v>0.65625</v>
      </c>
      <c r="AK37" s="348"/>
      <c r="AL37" s="374"/>
      <c r="AM37" s="354"/>
      <c r="AN37" s="354"/>
      <c r="AO37" s="348"/>
      <c r="AP37" s="348"/>
      <c r="AQ37" s="458"/>
      <c r="AR37" s="463"/>
      <c r="AS37" s="347"/>
      <c r="AT37" s="347"/>
      <c r="AU37" s="347"/>
      <c r="AV37" s="466"/>
      <c r="BC37" s="470"/>
      <c r="BD37" s="332">
        <v>0.65625</v>
      </c>
      <c r="BE37" s="1481"/>
      <c r="BF37" s="1482"/>
      <c r="BG37" s="1482"/>
      <c r="BH37" s="1482"/>
      <c r="BI37" s="433"/>
      <c r="BJ37" s="495"/>
      <c r="BK37" s="330"/>
      <c r="BL37" s="331"/>
      <c r="BM37" s="331"/>
      <c r="BN37" s="327"/>
      <c r="BO37" s="327"/>
      <c r="BP37" s="327"/>
      <c r="BQ37" s="1481"/>
      <c r="BR37" s="1482"/>
      <c r="BS37" s="1482"/>
      <c r="BT37" s="1482"/>
      <c r="BU37" s="433"/>
      <c r="BV37" s="466"/>
      <c r="BW37" s="1502"/>
      <c r="BX37" s="1502"/>
      <c r="BY37" s="1505"/>
      <c r="BZ37" s="986"/>
      <c r="CA37" s="348"/>
      <c r="CB37" s="348"/>
      <c r="CC37" s="167"/>
      <c r="CD37" s="790"/>
      <c r="CE37" s="381"/>
      <c r="CF37" s="396"/>
      <c r="CG37" s="333"/>
      <c r="CH37" s="333"/>
      <c r="CI37" s="1508"/>
      <c r="CJ37" s="1508"/>
      <c r="CK37" s="1508"/>
      <c r="CL37" s="1508"/>
      <c r="CM37" s="590"/>
      <c r="CR37" s="334"/>
      <c r="CS37" s="336"/>
      <c r="CT37" s="336"/>
    </row>
    <row r="38" spans="1:98" ht="13" customHeight="1" x14ac:dyDescent="0.2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M38" s="164">
        <v>0.66666666666666663</v>
      </c>
      <c r="N38" s="397"/>
      <c r="O38" s="398"/>
      <c r="P38" s="398"/>
      <c r="T38" s="369">
        <v>0.66666666666666663</v>
      </c>
      <c r="U38" s="989"/>
      <c r="V38" s="374"/>
      <c r="W38" s="354"/>
      <c r="X38" s="354"/>
      <c r="Y38" s="989"/>
      <c r="Z38" s="989"/>
      <c r="AA38" s="482"/>
      <c r="AB38" s="470"/>
      <c r="AF38" s="463"/>
      <c r="AG38" s="463"/>
      <c r="AH38" s="463"/>
      <c r="AI38" s="470"/>
      <c r="AJ38" s="369">
        <v>0.66666666666666663</v>
      </c>
      <c r="AK38" s="348"/>
      <c r="AL38" s="374"/>
      <c r="AM38" s="354"/>
      <c r="AN38" s="354"/>
      <c r="AO38" s="348"/>
      <c r="AP38" s="348"/>
      <c r="AQ38" s="458"/>
      <c r="AR38" s="463"/>
      <c r="AS38" s="347"/>
      <c r="AT38" s="347"/>
      <c r="AU38" s="347"/>
      <c r="AV38" s="466"/>
      <c r="BC38" s="470"/>
      <c r="BD38" s="332">
        <v>0.66666666666666663</v>
      </c>
      <c r="BE38" s="1481"/>
      <c r="BF38" s="1482"/>
      <c r="BG38" s="1482"/>
      <c r="BH38" s="1482"/>
      <c r="BI38" s="433"/>
      <c r="BJ38" s="495"/>
      <c r="BK38" s="330"/>
      <c r="BL38" s="331"/>
      <c r="BM38" s="331"/>
      <c r="BN38" s="327"/>
      <c r="BO38" s="327"/>
      <c r="BP38" s="327"/>
      <c r="BQ38" s="1481"/>
      <c r="BR38" s="1482"/>
      <c r="BS38" s="1482"/>
      <c r="BT38" s="1482"/>
      <c r="BU38" s="433"/>
      <c r="BV38" s="466"/>
      <c r="BW38" s="1502"/>
      <c r="BX38" s="1502"/>
      <c r="BY38" s="1505"/>
      <c r="BZ38" s="986"/>
      <c r="CA38" s="348"/>
      <c r="CB38" s="348"/>
      <c r="CC38" s="167"/>
      <c r="CD38" s="790"/>
      <c r="CE38" s="381"/>
      <c r="CF38" s="396"/>
      <c r="CG38" s="333"/>
      <c r="CH38" s="333"/>
      <c r="CI38" s="1508"/>
      <c r="CJ38" s="1508"/>
      <c r="CK38" s="1508"/>
      <c r="CL38" s="1508"/>
      <c r="CM38" s="590"/>
      <c r="CR38" s="334"/>
      <c r="CS38" s="336"/>
      <c r="CT38" s="336"/>
    </row>
    <row r="39" spans="1:98" ht="13" customHeight="1" x14ac:dyDescent="0.2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M39" s="164">
        <v>0.67708333333333337</v>
      </c>
      <c r="N39" s="397"/>
      <c r="O39" s="398"/>
      <c r="P39" s="398"/>
      <c r="T39" s="369">
        <v>0.67708333333333337</v>
      </c>
      <c r="U39" s="989"/>
      <c r="V39" s="354"/>
      <c r="W39" s="354"/>
      <c r="X39" s="354"/>
      <c r="Y39" s="989"/>
      <c r="Z39" s="989"/>
      <c r="AA39" s="482"/>
      <c r="AB39" s="470"/>
      <c r="AC39" s="466"/>
      <c r="AD39" s="463"/>
      <c r="AE39" s="463"/>
      <c r="AF39" s="463"/>
      <c r="AG39" s="463"/>
      <c r="AH39" s="463"/>
      <c r="AI39" s="470"/>
      <c r="AJ39" s="369">
        <v>0.67708333333333337</v>
      </c>
      <c r="AK39" s="348"/>
      <c r="AL39" s="354"/>
      <c r="AM39" s="354"/>
      <c r="AN39" s="354"/>
      <c r="AO39" s="348"/>
      <c r="AP39" s="348"/>
      <c r="AQ39" s="458"/>
      <c r="AR39" s="463"/>
      <c r="AS39" s="347"/>
      <c r="AT39" s="347"/>
      <c r="AU39" s="347"/>
      <c r="AV39" s="466"/>
      <c r="BC39" s="470"/>
      <c r="BD39" s="332">
        <v>0.67708333333333337</v>
      </c>
      <c r="BE39" s="1481"/>
      <c r="BF39" s="1482"/>
      <c r="BG39" s="1482"/>
      <c r="BH39" s="1482"/>
      <c r="BI39" s="433"/>
      <c r="BJ39" s="495"/>
      <c r="BK39" s="330"/>
      <c r="BL39" s="331"/>
      <c r="BM39" s="331"/>
      <c r="BN39" s="327"/>
      <c r="BO39" s="327"/>
      <c r="BP39" s="327"/>
      <c r="BQ39" s="1481"/>
      <c r="BR39" s="1482"/>
      <c r="BS39" s="1482"/>
      <c r="BT39" s="1482"/>
      <c r="BU39" s="433"/>
      <c r="BV39" s="466"/>
      <c r="BW39" s="1502"/>
      <c r="BX39" s="1502"/>
      <c r="BY39" s="1505"/>
      <c r="BZ39" s="986"/>
      <c r="CA39" s="348"/>
      <c r="CB39" s="348"/>
      <c r="CC39" s="167"/>
      <c r="CD39" s="790"/>
      <c r="CE39" s="381"/>
      <c r="CF39" s="396"/>
      <c r="CG39" s="333"/>
      <c r="CH39" s="333"/>
      <c r="CI39" s="1508"/>
      <c r="CJ39" s="1508"/>
      <c r="CK39" s="1508"/>
      <c r="CL39" s="1508"/>
      <c r="CM39" s="590"/>
      <c r="CR39" s="334"/>
      <c r="CS39" s="336"/>
      <c r="CT39" s="336"/>
    </row>
    <row r="40" spans="1:98" ht="13" customHeight="1" x14ac:dyDescent="0.2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M40" s="164">
        <v>0.6875</v>
      </c>
      <c r="N40" s="397"/>
      <c r="O40" s="398"/>
      <c r="P40" s="398"/>
      <c r="Q40" s="398"/>
      <c r="R40" s="398"/>
      <c r="S40" s="398"/>
      <c r="T40" s="369">
        <v>0.6875</v>
      </c>
      <c r="U40" s="989"/>
      <c r="V40" s="354"/>
      <c r="W40" s="354"/>
      <c r="Z40" s="989"/>
      <c r="AA40" s="482"/>
      <c r="AB40" s="470"/>
      <c r="AC40" s="466"/>
      <c r="AD40" s="463"/>
      <c r="AE40" s="463"/>
      <c r="AF40" s="463"/>
      <c r="AG40" s="463"/>
      <c r="AH40" s="463"/>
      <c r="AI40" s="470"/>
      <c r="AJ40" s="369">
        <v>0.6875</v>
      </c>
      <c r="AK40" s="348"/>
      <c r="AL40" s="354"/>
      <c r="AM40" s="354"/>
      <c r="AN40" s="354"/>
      <c r="AO40" s="348"/>
      <c r="AP40" s="348"/>
      <c r="AQ40" s="458"/>
      <c r="AR40" s="463"/>
      <c r="AS40" s="347"/>
      <c r="AT40" s="347"/>
      <c r="AU40" s="347"/>
      <c r="AV40" s="466"/>
      <c r="BC40" s="470"/>
      <c r="BD40" s="332">
        <v>0.6875</v>
      </c>
      <c r="BE40" s="1481"/>
      <c r="BF40" s="1482"/>
      <c r="BG40" s="1482"/>
      <c r="BH40" s="1482"/>
      <c r="BI40" s="433"/>
      <c r="BJ40" s="495"/>
      <c r="BK40" s="330"/>
      <c r="BL40" s="331"/>
      <c r="BM40" s="331"/>
      <c r="BN40" s="327"/>
      <c r="BO40" s="327"/>
      <c r="BP40" s="327"/>
      <c r="BQ40" s="1481"/>
      <c r="BR40" s="1482"/>
      <c r="BS40" s="1482"/>
      <c r="BT40" s="1482"/>
      <c r="BU40" s="433"/>
      <c r="BV40" s="466"/>
      <c r="BW40" s="1502"/>
      <c r="BX40" s="1502"/>
      <c r="BY40" s="1505"/>
      <c r="BZ40" s="986"/>
      <c r="CA40" s="348"/>
      <c r="CB40" s="348"/>
      <c r="CC40" s="167"/>
      <c r="CD40" s="790"/>
      <c r="CE40" s="381"/>
      <c r="CF40" s="396"/>
      <c r="CG40" s="333"/>
      <c r="CH40" s="333"/>
      <c r="CI40" s="1508"/>
      <c r="CJ40" s="1508"/>
      <c r="CK40" s="1508"/>
      <c r="CL40" s="1508"/>
      <c r="CM40" s="590"/>
      <c r="CR40" s="334"/>
      <c r="CS40" s="336"/>
      <c r="CT40" s="336"/>
    </row>
    <row r="41" spans="1:98" ht="13" customHeigh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M41" s="163">
        <v>0.69791666666666663</v>
      </c>
      <c r="N41" s="397"/>
      <c r="O41" s="398"/>
      <c r="P41" s="398"/>
      <c r="Q41" s="398"/>
      <c r="R41" s="398"/>
      <c r="S41" s="398"/>
      <c r="T41" s="369">
        <v>0.69791666666666663</v>
      </c>
      <c r="U41" s="989"/>
      <c r="V41" s="354"/>
      <c r="W41" s="354"/>
      <c r="Z41" s="354"/>
      <c r="AA41" s="394"/>
      <c r="AB41" s="470"/>
      <c r="AC41" s="466"/>
      <c r="AD41" s="463"/>
      <c r="AE41" s="463"/>
      <c r="AF41" s="463"/>
      <c r="AG41" s="463"/>
      <c r="AH41" s="463"/>
      <c r="AI41" s="470"/>
      <c r="AJ41" s="369">
        <v>0.69791666666666663</v>
      </c>
      <c r="AK41" s="348"/>
      <c r="AL41" s="354"/>
      <c r="AM41" s="354"/>
      <c r="AN41" s="354"/>
      <c r="AO41" s="989"/>
      <c r="AP41" s="354"/>
      <c r="AQ41" s="354"/>
      <c r="AR41" s="463"/>
      <c r="AS41" s="347"/>
      <c r="AT41" s="347"/>
      <c r="AU41" s="347"/>
      <c r="AV41" s="466"/>
      <c r="BC41" s="470"/>
      <c r="BD41" s="363">
        <v>0.69791666666666663</v>
      </c>
      <c r="BE41" s="1481"/>
      <c r="BF41" s="1482"/>
      <c r="BG41" s="1482"/>
      <c r="BH41" s="1482"/>
      <c r="BI41" s="433"/>
      <c r="BJ41" s="495"/>
      <c r="BK41" s="330"/>
      <c r="BL41" s="331"/>
      <c r="BM41" s="331"/>
      <c r="BN41" s="327"/>
      <c r="BO41" s="327"/>
      <c r="BP41" s="327"/>
      <c r="BQ41" s="1481"/>
      <c r="BR41" s="1482"/>
      <c r="BS41" s="1482"/>
      <c r="BT41" s="1482"/>
      <c r="BU41" s="433"/>
      <c r="BV41" s="466"/>
      <c r="BW41" s="1503"/>
      <c r="BX41" s="1503"/>
      <c r="BY41" s="1506"/>
      <c r="BZ41" s="986"/>
      <c r="CA41" s="348"/>
      <c r="CB41" s="348"/>
      <c r="CC41" s="167"/>
      <c r="CD41" s="790"/>
      <c r="CE41" s="381"/>
      <c r="CF41" s="396"/>
      <c r="CG41" s="333"/>
      <c r="CH41" s="333"/>
      <c r="CI41" s="1508"/>
      <c r="CJ41" s="1508"/>
      <c r="CK41" s="1508"/>
      <c r="CL41" s="1508"/>
      <c r="CM41" s="590"/>
      <c r="CR41" s="334"/>
      <c r="CS41" s="336"/>
      <c r="CT41" s="336"/>
    </row>
    <row r="42" spans="1:98" ht="13" customHeight="1" x14ac:dyDescent="0.2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M42" s="164">
        <v>0.70833333333333337</v>
      </c>
      <c r="N42" s="329"/>
      <c r="O42" s="336"/>
      <c r="P42" s="336"/>
      <c r="Q42" s="336"/>
      <c r="R42" s="336"/>
      <c r="S42" s="334"/>
      <c r="T42" s="369">
        <v>0.70833333333333337</v>
      </c>
      <c r="U42" s="354"/>
      <c r="V42" s="354"/>
      <c r="W42" s="354"/>
      <c r="Z42" s="989"/>
      <c r="AA42" s="483"/>
      <c r="AB42" s="366"/>
      <c r="AC42" s="435"/>
      <c r="AD42" s="436"/>
      <c r="AE42" s="436"/>
      <c r="AF42" s="436"/>
      <c r="AG42" s="436"/>
      <c r="AH42" s="436"/>
      <c r="AI42" s="366"/>
      <c r="AJ42" s="369">
        <v>0.70833333333333337</v>
      </c>
      <c r="AK42" s="354"/>
      <c r="AL42" s="354"/>
      <c r="AM42" s="354"/>
      <c r="AN42" s="354"/>
      <c r="AO42" s="989"/>
      <c r="AP42" s="989"/>
      <c r="AQ42" s="545"/>
      <c r="AR42" s="436"/>
      <c r="AS42" s="347"/>
      <c r="AT42" s="347"/>
      <c r="AU42" s="347"/>
      <c r="AV42" s="435"/>
      <c r="BC42" s="366"/>
      <c r="BD42" s="332">
        <v>0.70833333333333337</v>
      </c>
      <c r="BE42" s="1481"/>
      <c r="BF42" s="1482"/>
      <c r="BG42" s="1482"/>
      <c r="BH42" s="1482"/>
      <c r="BI42" s="333"/>
      <c r="BJ42" s="381"/>
      <c r="BK42" s="330"/>
      <c r="BL42" s="331"/>
      <c r="BM42" s="331"/>
      <c r="BN42" s="327"/>
      <c r="BO42" s="327"/>
      <c r="BP42" s="327"/>
      <c r="BQ42" s="1481"/>
      <c r="BR42" s="1482"/>
      <c r="BS42" s="1482"/>
      <c r="BT42" s="1482"/>
      <c r="BU42" s="331"/>
      <c r="BV42" s="435"/>
      <c r="BW42" s="1500" t="s">
        <v>871</v>
      </c>
      <c r="BX42" s="1396"/>
      <c r="BY42" s="1396"/>
      <c r="BZ42" s="552"/>
      <c r="CA42" s="331"/>
      <c r="CB42" s="331"/>
      <c r="CC42" s="331"/>
      <c r="CD42" s="741"/>
      <c r="CE42" s="381"/>
      <c r="CF42" s="396"/>
      <c r="CG42" s="333"/>
      <c r="CH42" s="333"/>
      <c r="CI42" s="1396" t="s">
        <v>871</v>
      </c>
      <c r="CJ42" s="1396"/>
      <c r="CK42" s="1396"/>
      <c r="CL42" s="1396"/>
      <c r="CM42" s="631"/>
      <c r="CN42" s="331"/>
      <c r="CO42" s="331"/>
      <c r="CP42" s="331"/>
      <c r="CQ42" s="381"/>
      <c r="CR42" s="334"/>
      <c r="CS42" s="336"/>
      <c r="CT42" s="336"/>
    </row>
    <row r="43" spans="1:98" ht="13" customHeight="1" x14ac:dyDescent="0.2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M43" s="164">
        <v>0.71875</v>
      </c>
      <c r="N43" s="329"/>
      <c r="O43" s="336"/>
      <c r="P43" s="336"/>
      <c r="Q43" s="336"/>
      <c r="R43" s="336"/>
      <c r="S43" s="334"/>
      <c r="T43" s="369">
        <v>0.71875</v>
      </c>
      <c r="U43" s="354"/>
      <c r="V43" s="354"/>
      <c r="W43" s="354"/>
      <c r="Z43" s="989"/>
      <c r="AA43" s="483"/>
      <c r="AB43" s="473"/>
      <c r="AC43" s="474"/>
      <c r="AD43" s="455"/>
      <c r="AE43" s="455"/>
      <c r="AF43" s="455"/>
      <c r="AG43" s="455"/>
      <c r="AH43" s="455"/>
      <c r="AI43" s="473"/>
      <c r="AJ43" s="369">
        <v>0.71875</v>
      </c>
      <c r="AK43" s="354"/>
      <c r="AL43" s="354"/>
      <c r="AM43" s="354"/>
      <c r="AN43" s="348"/>
      <c r="AO43" s="989"/>
      <c r="AP43" s="989"/>
      <c r="AQ43" s="545"/>
      <c r="AR43" s="455"/>
      <c r="AS43" s="347"/>
      <c r="AT43" s="347"/>
      <c r="AU43" s="347"/>
      <c r="AV43" s="474"/>
      <c r="BC43" s="473"/>
      <c r="BD43" s="332">
        <v>0.71875</v>
      </c>
      <c r="BE43" s="1481"/>
      <c r="BF43" s="1482"/>
      <c r="BG43" s="1482"/>
      <c r="BH43" s="1482"/>
      <c r="BI43" s="333"/>
      <c r="BJ43" s="381"/>
      <c r="BK43" s="330"/>
      <c r="BL43" s="331"/>
      <c r="BM43" s="331"/>
      <c r="BN43" s="331"/>
      <c r="BO43" s="331"/>
      <c r="BP43" s="331"/>
      <c r="BQ43" s="1481"/>
      <c r="BR43" s="1482"/>
      <c r="BS43" s="1482"/>
      <c r="BT43" s="1482"/>
      <c r="BU43" s="331"/>
      <c r="BV43" s="474"/>
      <c r="BW43" s="789"/>
      <c r="BX43" s="167"/>
      <c r="BY43" s="167"/>
      <c r="BZ43" s="331"/>
      <c r="CA43" s="331"/>
      <c r="CB43" s="331"/>
      <c r="CC43" s="331"/>
      <c r="CD43" s="741"/>
      <c r="CE43" s="381"/>
      <c r="CF43" s="396"/>
      <c r="CG43" s="333"/>
      <c r="CH43" s="333"/>
      <c r="CI43" s="333"/>
      <c r="CJ43" s="333"/>
      <c r="CK43" s="333"/>
      <c r="CL43" s="333"/>
      <c r="CM43" s="337"/>
      <c r="CN43" s="331"/>
      <c r="CO43" s="331"/>
      <c r="CP43" s="331"/>
      <c r="CQ43" s="381"/>
      <c r="CR43" s="334"/>
      <c r="CS43" s="336"/>
      <c r="CT43" s="336"/>
    </row>
    <row r="44" spans="1:98" ht="13" customHeight="1" x14ac:dyDescent="0.2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M44" s="164">
        <v>0.72916666666666663</v>
      </c>
      <c r="N44" s="169"/>
      <c r="S44" s="167"/>
      <c r="T44" s="164">
        <v>0.72916666666666663</v>
      </c>
      <c r="U44" s="166"/>
      <c r="V44" s="166"/>
      <c r="W44" s="166"/>
      <c r="Z44" s="229"/>
      <c r="AA44" s="484"/>
      <c r="AB44" s="231"/>
      <c r="AC44" s="230"/>
      <c r="AD44" s="247"/>
      <c r="AE44" s="247"/>
      <c r="AF44" s="247"/>
      <c r="AG44" s="247"/>
      <c r="AH44" s="247"/>
      <c r="AI44" s="231"/>
      <c r="AJ44" s="164">
        <v>0.72916666666666663</v>
      </c>
      <c r="AK44" s="166"/>
      <c r="AL44" s="166"/>
      <c r="AM44" s="166"/>
      <c r="AN44" s="175"/>
      <c r="AO44" s="229"/>
      <c r="AP44" s="229"/>
      <c r="AQ44" s="321"/>
      <c r="AR44" s="247"/>
      <c r="AS44" s="305"/>
      <c r="AT44" s="305"/>
      <c r="AU44" s="305"/>
      <c r="AV44" s="230"/>
      <c r="AZ44" s="185"/>
      <c r="BA44" s="185"/>
      <c r="BB44" s="185"/>
      <c r="BC44" s="231"/>
      <c r="BD44" s="163">
        <v>0.72916666666666663</v>
      </c>
      <c r="BE44" s="499"/>
      <c r="BF44" s="305"/>
      <c r="BG44" s="305"/>
      <c r="BH44" s="305"/>
      <c r="BI44" s="183"/>
      <c r="BJ44" s="186"/>
      <c r="BK44" s="329"/>
      <c r="BL44" s="334"/>
      <c r="BM44" s="334"/>
      <c r="BN44" s="334"/>
      <c r="BO44" s="334"/>
      <c r="BP44" s="334"/>
      <c r="BQ44" s="501"/>
      <c r="BR44" s="269"/>
      <c r="BS44" s="269"/>
      <c r="BT44" s="269"/>
      <c r="BU44" s="183"/>
      <c r="BV44" s="230"/>
      <c r="BW44" s="806"/>
      <c r="BX44" s="183"/>
      <c r="BY44" s="183"/>
      <c r="BZ44" s="183"/>
      <c r="CA44" s="183"/>
      <c r="CB44" s="183"/>
      <c r="CC44" s="183"/>
      <c r="CD44" s="850"/>
      <c r="CE44" s="186"/>
      <c r="CF44" s="184"/>
      <c r="CG44" s="185"/>
      <c r="CH44" s="185"/>
      <c r="CI44" s="185"/>
      <c r="CJ44" s="185"/>
      <c r="CK44" s="185"/>
      <c r="CL44" s="185"/>
      <c r="CM44" s="315"/>
      <c r="CN44" s="183"/>
      <c r="CO44" s="183"/>
      <c r="CP44" s="183"/>
      <c r="CQ44" s="186"/>
      <c r="CR44" s="167"/>
    </row>
    <row r="45" spans="1:98" ht="13" customHeight="1" x14ac:dyDescent="0.2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M45" s="164">
        <v>0.73958333333333337</v>
      </c>
      <c r="N45" s="169"/>
      <c r="S45" s="167"/>
      <c r="T45" s="164">
        <v>0.73958333333333337</v>
      </c>
      <c r="U45" s="166"/>
      <c r="V45" s="166"/>
      <c r="W45" s="166"/>
      <c r="Z45" s="166"/>
      <c r="AA45" s="239"/>
      <c r="AB45" s="231"/>
      <c r="AC45" s="230"/>
      <c r="AD45" s="247"/>
      <c r="AE45" s="247"/>
      <c r="AF45" s="247"/>
      <c r="AG45" s="247"/>
      <c r="AH45" s="247"/>
      <c r="AI45" s="231"/>
      <c r="AJ45" s="164">
        <v>0.73958333333333337</v>
      </c>
      <c r="AK45" s="166"/>
      <c r="AL45" s="166"/>
      <c r="AM45" s="166"/>
      <c r="AN45" s="175"/>
      <c r="AO45" s="166"/>
      <c r="AP45" s="166"/>
      <c r="AQ45" s="166"/>
      <c r="AR45" s="247"/>
      <c r="AS45" s="305"/>
      <c r="AT45" s="305"/>
      <c r="AU45" s="305"/>
      <c r="AV45" s="230"/>
      <c r="AZ45" s="166"/>
      <c r="BA45" s="166"/>
      <c r="BB45" s="166"/>
      <c r="BC45" s="231"/>
      <c r="BD45" s="163">
        <v>0.73958333333333337</v>
      </c>
      <c r="BE45" s="499"/>
      <c r="BF45" s="305"/>
      <c r="BG45" s="305"/>
      <c r="BH45" s="305"/>
      <c r="BI45" s="167"/>
      <c r="BJ45" s="168"/>
      <c r="BK45" s="329"/>
      <c r="BL45" s="334"/>
      <c r="BM45" s="334"/>
      <c r="BN45" s="334"/>
      <c r="BO45" s="334"/>
      <c r="BP45" s="334"/>
      <c r="BQ45" s="499"/>
      <c r="BR45" s="305"/>
      <c r="BS45" s="305"/>
      <c r="BT45" s="305"/>
      <c r="BU45" s="167"/>
      <c r="BV45" s="230"/>
      <c r="BW45" s="789"/>
      <c r="BX45" s="167"/>
      <c r="BY45" s="167"/>
      <c r="BZ45" s="167"/>
      <c r="CA45" s="167"/>
      <c r="CB45" s="167"/>
      <c r="CC45" s="167"/>
      <c r="CD45" s="790"/>
      <c r="CE45" s="168"/>
      <c r="CF45" s="169"/>
      <c r="CG45" s="167"/>
      <c r="CH45" s="167"/>
      <c r="CI45" s="167"/>
      <c r="CJ45" s="167"/>
      <c r="CK45" s="167"/>
      <c r="CL45" s="167"/>
      <c r="CM45" s="314"/>
      <c r="CN45" s="167"/>
      <c r="CO45" s="167"/>
      <c r="CP45" s="167"/>
      <c r="CQ45" s="168"/>
      <c r="CR45" s="167"/>
    </row>
    <row r="46" spans="1:98" ht="13" customHeight="1" x14ac:dyDescent="0.2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M46" s="164">
        <v>0.75</v>
      </c>
      <c r="N46" s="169"/>
      <c r="O46" s="167"/>
      <c r="P46" s="167"/>
      <c r="Q46" s="167"/>
      <c r="R46" s="167"/>
      <c r="S46" s="167"/>
      <c r="T46" s="164">
        <v>0.75</v>
      </c>
      <c r="U46" s="166"/>
      <c r="V46" s="166"/>
      <c r="W46" s="166"/>
      <c r="Z46" s="166"/>
      <c r="AA46" s="485"/>
      <c r="AB46" s="231"/>
      <c r="AC46" s="230"/>
      <c r="AD46" s="247"/>
      <c r="AE46" s="247"/>
      <c r="AF46" s="247"/>
      <c r="AG46" s="247"/>
      <c r="AH46" s="247"/>
      <c r="AI46" s="231"/>
      <c r="AJ46" s="164">
        <v>0.75</v>
      </c>
      <c r="AK46" s="166"/>
      <c r="AL46" s="166"/>
      <c r="AM46" s="166"/>
      <c r="AN46" s="175"/>
      <c r="AO46" s="166"/>
      <c r="AP46" s="166"/>
      <c r="AQ46" s="227"/>
      <c r="AR46" s="247"/>
      <c r="AS46" s="305"/>
      <c r="AT46" s="305"/>
      <c r="AU46" s="305"/>
      <c r="AV46" s="230"/>
      <c r="AZ46" s="167"/>
      <c r="BA46" s="167"/>
      <c r="BB46" s="167"/>
      <c r="BC46" s="231"/>
      <c r="BD46" s="163">
        <v>0.75</v>
      </c>
      <c r="BE46" s="499"/>
      <c r="BF46" s="305"/>
      <c r="BG46" s="305"/>
      <c r="BH46" s="305"/>
      <c r="BI46" s="167"/>
      <c r="BJ46" s="168"/>
      <c r="BK46" s="329"/>
      <c r="BL46" s="334"/>
      <c r="BM46" s="334"/>
      <c r="BN46" s="334"/>
      <c r="BO46" s="334"/>
      <c r="BP46" s="334"/>
      <c r="BQ46" s="499"/>
      <c r="BR46" s="305"/>
      <c r="BS46" s="305"/>
      <c r="BT46" s="305"/>
      <c r="BU46" s="167"/>
      <c r="BV46" s="230"/>
      <c r="BW46" s="789"/>
      <c r="BX46" s="167"/>
      <c r="BY46" s="167"/>
      <c r="BZ46" s="167"/>
      <c r="CA46" s="167"/>
      <c r="CB46" s="167"/>
      <c r="CC46" s="167"/>
      <c r="CD46" s="790"/>
      <c r="CE46" s="168"/>
      <c r="CF46" s="169"/>
      <c r="CG46" s="167"/>
      <c r="CH46" s="167"/>
      <c r="CI46" s="167"/>
      <c r="CJ46" s="167"/>
      <c r="CK46" s="167"/>
      <c r="CL46" s="167"/>
      <c r="CM46" s="314"/>
      <c r="CN46" s="167"/>
      <c r="CO46" s="167"/>
      <c r="CP46" s="167"/>
      <c r="CQ46" s="168"/>
      <c r="CR46" s="167"/>
    </row>
    <row r="47" spans="1:98" ht="13" customHeight="1" x14ac:dyDescent="0.2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M47" s="164">
        <v>0.76041666666666663</v>
      </c>
      <c r="N47" s="169"/>
      <c r="O47" s="167"/>
      <c r="P47" s="167"/>
      <c r="Q47" s="167"/>
      <c r="R47" s="167"/>
      <c r="S47" s="167"/>
      <c r="T47" s="164">
        <v>0.76041666666666663</v>
      </c>
      <c r="U47" s="303"/>
      <c r="V47" s="303"/>
      <c r="W47" s="166"/>
      <c r="Z47" s="166"/>
      <c r="AA47" s="485"/>
      <c r="AB47" s="231"/>
      <c r="AC47" s="230"/>
      <c r="AD47" s="247"/>
      <c r="AE47" s="247"/>
      <c r="AF47" s="247"/>
      <c r="AG47" s="247"/>
      <c r="AH47" s="247"/>
      <c r="AI47" s="231"/>
      <c r="AJ47" s="164">
        <v>0.76041666666666663</v>
      </c>
      <c r="AK47" s="303"/>
      <c r="AL47" s="303"/>
      <c r="AM47" s="166"/>
      <c r="AN47" s="175"/>
      <c r="AO47" s="166"/>
      <c r="AP47" s="166"/>
      <c r="AQ47" s="227"/>
      <c r="AR47" s="247"/>
      <c r="AS47" s="305"/>
      <c r="AT47" s="305"/>
      <c r="AU47" s="305"/>
      <c r="AV47" s="230"/>
      <c r="AZ47" s="167"/>
      <c r="BA47" s="167"/>
      <c r="BB47" s="167"/>
      <c r="BC47" s="231"/>
      <c r="BD47" s="163">
        <v>0.76041666666666663</v>
      </c>
      <c r="BE47" s="499"/>
      <c r="BF47" s="305"/>
      <c r="BG47" s="305"/>
      <c r="BH47" s="305"/>
      <c r="BI47" s="167"/>
      <c r="BJ47" s="168"/>
      <c r="BK47" s="329"/>
      <c r="BL47" s="334"/>
      <c r="BM47" s="334"/>
      <c r="BN47" s="334"/>
      <c r="BO47" s="334"/>
      <c r="BP47" s="334"/>
      <c r="BQ47" s="499"/>
      <c r="BR47" s="305"/>
      <c r="BS47" s="305"/>
      <c r="BT47" s="305"/>
      <c r="BU47" s="167"/>
      <c r="BV47" s="230"/>
      <c r="BW47" s="789"/>
      <c r="BX47" s="167"/>
      <c r="BY47" s="167"/>
      <c r="BZ47" s="167"/>
      <c r="CA47" s="167"/>
      <c r="CB47" s="167"/>
      <c r="CC47" s="167"/>
      <c r="CD47" s="790"/>
      <c r="CE47" s="168"/>
      <c r="CF47" s="169"/>
      <c r="CG47" s="167"/>
      <c r="CH47" s="167"/>
      <c r="CI47" s="167"/>
      <c r="CJ47" s="167"/>
      <c r="CK47" s="167"/>
      <c r="CL47" s="167"/>
      <c r="CM47" s="314"/>
      <c r="CN47" s="167"/>
      <c r="CO47" s="167"/>
      <c r="CP47" s="167"/>
      <c r="CQ47" s="168"/>
      <c r="CR47" s="167"/>
    </row>
    <row r="48" spans="1:98" ht="13" customHeight="1" x14ac:dyDescent="0.2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M48" s="164">
        <v>0.77083333333333337</v>
      </c>
      <c r="N48" s="169"/>
      <c r="O48" s="167"/>
      <c r="P48" s="167"/>
      <c r="Q48" s="167"/>
      <c r="R48" s="167"/>
      <c r="S48" s="167"/>
      <c r="T48" s="164">
        <v>0.77083333333333337</v>
      </c>
      <c r="U48" s="303"/>
      <c r="V48" s="303"/>
      <c r="W48" s="166"/>
      <c r="X48" s="177"/>
      <c r="Y48" s="166"/>
      <c r="Z48" s="166"/>
      <c r="AA48" s="485"/>
      <c r="AB48" s="231"/>
      <c r="AC48" s="230"/>
      <c r="AD48" s="247"/>
      <c r="AE48" s="247"/>
      <c r="AF48" s="247"/>
      <c r="AG48" s="247"/>
      <c r="AH48" s="247"/>
      <c r="AI48" s="231"/>
      <c r="AJ48" s="164">
        <v>0.77083333333333337</v>
      </c>
      <c r="AK48" s="303"/>
      <c r="AL48" s="303"/>
      <c r="AM48" s="166"/>
      <c r="AN48" s="175"/>
      <c r="AO48" s="166"/>
      <c r="AP48" s="166"/>
      <c r="AQ48" s="227"/>
      <c r="AR48" s="247"/>
      <c r="AS48" s="305"/>
      <c r="AT48" s="305"/>
      <c r="AU48" s="305"/>
      <c r="AV48" s="230"/>
      <c r="AW48" s="167"/>
      <c r="AX48" s="167"/>
      <c r="AY48" s="167"/>
      <c r="AZ48" s="167"/>
      <c r="BA48" s="167"/>
      <c r="BB48" s="167"/>
      <c r="BC48" s="231"/>
      <c r="BD48" s="163">
        <v>0.77083333333333337</v>
      </c>
      <c r="BE48" s="499"/>
      <c r="BF48" s="305"/>
      <c r="BG48" s="305"/>
      <c r="BH48" s="305"/>
      <c r="BI48" s="167"/>
      <c r="BJ48" s="168"/>
      <c r="BK48" s="329"/>
      <c r="BL48" s="334"/>
      <c r="BM48" s="334"/>
      <c r="BN48" s="334"/>
      <c r="BO48" s="334"/>
      <c r="BP48" s="334"/>
      <c r="BQ48" s="499"/>
      <c r="BR48" s="305"/>
      <c r="BS48" s="305"/>
      <c r="BT48" s="305"/>
      <c r="BU48" s="167"/>
      <c r="BV48" s="230"/>
      <c r="BW48" s="789"/>
      <c r="BX48" s="167"/>
      <c r="BY48" s="167"/>
      <c r="BZ48" s="167"/>
      <c r="CA48" s="167"/>
      <c r="CB48" s="167"/>
      <c r="CC48" s="167"/>
      <c r="CD48" s="790"/>
      <c r="CE48" s="168"/>
      <c r="CF48" s="169"/>
      <c r="CG48" s="167"/>
      <c r="CH48" s="167"/>
      <c r="CI48" s="167"/>
      <c r="CJ48" s="167"/>
      <c r="CK48" s="167"/>
      <c r="CL48" s="167"/>
      <c r="CM48" s="314"/>
      <c r="CN48" s="167"/>
      <c r="CO48" s="167"/>
      <c r="CP48" s="167"/>
      <c r="CQ48" s="168"/>
      <c r="CR48" s="167"/>
    </row>
    <row r="49" spans="1:96" ht="13" customHeight="1" x14ac:dyDescent="0.2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M49" s="164">
        <v>0.78125</v>
      </c>
      <c r="N49" s="169"/>
      <c r="O49" s="167"/>
      <c r="P49" s="167"/>
      <c r="Q49" s="167"/>
      <c r="R49" s="167"/>
      <c r="S49" s="167"/>
      <c r="T49" s="164">
        <v>0.78125</v>
      </c>
      <c r="U49" s="303"/>
      <c r="V49" s="303"/>
      <c r="W49" s="166"/>
      <c r="X49" s="177"/>
      <c r="Y49" s="166"/>
      <c r="Z49" s="166"/>
      <c r="AA49" s="485"/>
      <c r="AB49" s="231"/>
      <c r="AC49" s="230"/>
      <c r="AD49" s="247"/>
      <c r="AE49" s="247"/>
      <c r="AF49" s="247"/>
      <c r="AG49" s="247"/>
      <c r="AH49" s="247"/>
      <c r="AI49" s="231"/>
      <c r="AJ49" s="164">
        <v>0.78125</v>
      </c>
      <c r="AK49" s="303"/>
      <c r="AL49" s="303"/>
      <c r="AM49" s="166"/>
      <c r="AN49" s="175"/>
      <c r="AO49" s="166"/>
      <c r="AP49" s="166"/>
      <c r="AQ49" s="227"/>
      <c r="AR49" s="247"/>
      <c r="AS49" s="167"/>
      <c r="AT49" s="167"/>
      <c r="AU49" s="167"/>
      <c r="AV49" s="230"/>
      <c r="AW49" s="167"/>
      <c r="AX49" s="167"/>
      <c r="AY49" s="167"/>
      <c r="AZ49" s="167"/>
      <c r="BA49" s="167"/>
      <c r="BB49" s="167"/>
      <c r="BC49" s="231"/>
      <c r="BD49" s="163">
        <v>0.78125</v>
      </c>
      <c r="BE49" s="170"/>
      <c r="BF49" s="171"/>
      <c r="BG49" s="167"/>
      <c r="BH49" s="167"/>
      <c r="BI49" s="167"/>
      <c r="BJ49" s="168"/>
      <c r="BK49" s="329"/>
      <c r="BL49" s="334"/>
      <c r="BM49" s="334"/>
      <c r="BN49" s="334"/>
      <c r="BO49" s="334"/>
      <c r="BP49" s="334"/>
      <c r="BQ49" s="169"/>
      <c r="BR49" s="167"/>
      <c r="BS49" s="167"/>
      <c r="BT49" s="167"/>
      <c r="BU49" s="167"/>
      <c r="BV49" s="230"/>
      <c r="BW49" s="789"/>
      <c r="BX49" s="167"/>
      <c r="BY49" s="167"/>
      <c r="BZ49" s="167"/>
      <c r="CA49" s="167"/>
      <c r="CB49" s="167"/>
      <c r="CC49" s="167"/>
      <c r="CD49" s="790"/>
      <c r="CE49" s="168"/>
      <c r="CF49" s="169"/>
      <c r="CG49" s="167"/>
      <c r="CH49" s="167"/>
      <c r="CI49" s="167"/>
      <c r="CJ49" s="167"/>
      <c r="CK49" s="167"/>
      <c r="CL49" s="167"/>
      <c r="CM49" s="314"/>
      <c r="CN49" s="167"/>
      <c r="CO49" s="167"/>
      <c r="CP49" s="167"/>
      <c r="CQ49" s="168"/>
      <c r="CR49" s="167"/>
    </row>
    <row r="50" spans="1:96" ht="13" customHeight="1" x14ac:dyDescent="0.2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M50" s="164">
        <v>0.79166666666666663</v>
      </c>
      <c r="N50" s="170"/>
      <c r="O50" s="171"/>
      <c r="P50" s="171"/>
      <c r="Q50" s="171"/>
      <c r="R50" s="171"/>
      <c r="S50" s="171"/>
      <c r="T50" s="273">
        <v>0.79166666666666663</v>
      </c>
      <c r="U50" s="486"/>
      <c r="V50" s="486"/>
      <c r="W50" s="309"/>
      <c r="X50" s="487"/>
      <c r="Y50" s="309"/>
      <c r="Z50" s="309"/>
      <c r="AA50" s="488"/>
      <c r="AB50" s="233"/>
      <c r="AC50" s="325"/>
      <c r="AD50" s="491"/>
      <c r="AE50" s="491"/>
      <c r="AF50" s="491"/>
      <c r="AG50" s="491"/>
      <c r="AH50" s="491"/>
      <c r="AI50" s="233"/>
      <c r="AJ50" s="273">
        <v>0.79166666666666663</v>
      </c>
      <c r="AK50" s="486"/>
      <c r="AL50" s="486"/>
      <c r="AM50" s="309"/>
      <c r="AN50" s="492"/>
      <c r="AO50" s="309"/>
      <c r="AP50" s="309"/>
      <c r="AQ50" s="493"/>
      <c r="AR50" s="491"/>
      <c r="AS50" s="171"/>
      <c r="AT50" s="171"/>
      <c r="AU50" s="171"/>
      <c r="AV50" s="226"/>
      <c r="AW50" s="170"/>
      <c r="AX50" s="171"/>
      <c r="AY50" s="171"/>
      <c r="AZ50" s="171"/>
      <c r="BA50" s="171"/>
      <c r="BB50" s="171"/>
      <c r="BC50" s="233"/>
      <c r="BD50" s="163">
        <v>0.79166666666666663</v>
      </c>
      <c r="BE50" s="170"/>
      <c r="BF50" s="171"/>
      <c r="BG50" s="171"/>
      <c r="BH50" s="171"/>
      <c r="BI50" s="171"/>
      <c r="BJ50" s="172"/>
      <c r="BK50" s="406"/>
      <c r="BL50" s="405"/>
      <c r="BM50" s="405"/>
      <c r="BN50" s="405"/>
      <c r="BO50" s="405"/>
      <c r="BP50" s="405"/>
      <c r="BQ50" s="170"/>
      <c r="BR50" s="171"/>
      <c r="BS50" s="171"/>
      <c r="BT50" s="171"/>
      <c r="BU50" s="171"/>
      <c r="BV50" s="325"/>
      <c r="BW50" s="851"/>
      <c r="BX50" s="852"/>
      <c r="BY50" s="852"/>
      <c r="BZ50" s="852"/>
      <c r="CA50" s="852"/>
      <c r="CB50" s="852"/>
      <c r="CC50" s="852"/>
      <c r="CD50" s="853"/>
      <c r="CE50" s="172"/>
      <c r="CF50" s="170"/>
      <c r="CG50" s="171"/>
      <c r="CH50" s="171"/>
      <c r="CI50" s="171"/>
      <c r="CJ50" s="171"/>
      <c r="CK50" s="171"/>
      <c r="CL50" s="171"/>
      <c r="CM50" s="316"/>
      <c r="CN50" s="171"/>
      <c r="CO50" s="171"/>
      <c r="CP50" s="171"/>
      <c r="CQ50" s="172"/>
      <c r="CR50" s="167"/>
    </row>
    <row r="51" spans="1:96" ht="13" customHeight="1" x14ac:dyDescent="0.2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AR51" s="178"/>
      <c r="BK51" s="336"/>
      <c r="BL51" s="336"/>
      <c r="BM51" s="336"/>
      <c r="BN51" s="336"/>
      <c r="BO51" s="336"/>
      <c r="BP51" s="336"/>
      <c r="BZ51" s="167"/>
      <c r="CA51" s="167"/>
      <c r="CB51" s="167"/>
      <c r="CC51" s="167"/>
      <c r="CN51" s="167"/>
      <c r="CO51" s="167"/>
      <c r="CP51" s="167"/>
      <c r="CQ51" s="167"/>
      <c r="CR51" s="167"/>
    </row>
    <row r="52" spans="1:96" ht="13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  <row r="53" spans="1:96" ht="13" customHeight="1" x14ac:dyDescent="0.2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N53" s="213"/>
      <c r="O53" s="214"/>
      <c r="P53"/>
      <c r="S53" s="167"/>
      <c r="T53" s="167"/>
      <c r="U53" s="167"/>
      <c r="V53" s="167"/>
    </row>
    <row r="54" spans="1:96" ht="13" customHeight="1" x14ac:dyDescent="0.2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S54" s="167"/>
      <c r="T54" s="167"/>
      <c r="U54" s="167"/>
      <c r="V54" s="167"/>
      <c r="BK54" s="1005"/>
      <c r="BL54" s="1005"/>
      <c r="BM54" s="220"/>
      <c r="BN54" s="220"/>
      <c r="BO54" s="220"/>
      <c r="BP54" s="166"/>
    </row>
    <row r="55" spans="1:96" ht="13" customHeight="1" x14ac:dyDescent="0.2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S55" s="167"/>
      <c r="T55" s="167"/>
      <c r="U55" s="167"/>
      <c r="V55" s="167"/>
      <c r="BK55" s="1005"/>
      <c r="BL55" s="1005"/>
      <c r="BM55" s="220"/>
      <c r="BN55" s="220"/>
      <c r="BO55" s="220"/>
      <c r="BP55" s="166"/>
    </row>
    <row r="56" spans="1:96" ht="13" customHeight="1" x14ac:dyDescent="0.2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S56" s="167"/>
      <c r="T56" s="166"/>
      <c r="U56" s="166"/>
      <c r="AC56" s="178"/>
      <c r="AD56" s="178"/>
      <c r="AE56" s="178"/>
      <c r="AF56" s="178"/>
      <c r="AG56" s="178"/>
      <c r="AH56" s="178"/>
      <c r="BK56" s="1005"/>
      <c r="BL56" s="1005"/>
      <c r="BM56" s="220"/>
      <c r="BN56" s="220"/>
      <c r="BO56" s="220"/>
      <c r="BP56" s="166"/>
    </row>
    <row r="57" spans="1:96" ht="13" customHeight="1" x14ac:dyDescent="0.2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S57" s="167"/>
      <c r="T57" s="166"/>
      <c r="AC57" s="178"/>
      <c r="AD57" s="178"/>
      <c r="AE57" s="178"/>
      <c r="AF57" s="178"/>
      <c r="AG57" s="178"/>
      <c r="AH57" s="178"/>
      <c r="AS57" s="178"/>
      <c r="AT57" s="178"/>
      <c r="AU57" s="178"/>
      <c r="BK57" s="1005"/>
      <c r="BL57" s="1005"/>
      <c r="BM57" s="220"/>
      <c r="BN57" s="220"/>
      <c r="BO57" s="220"/>
      <c r="BP57" s="166"/>
    </row>
    <row r="58" spans="1:96" ht="13" customHeight="1" x14ac:dyDescent="0.2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S58" s="167"/>
      <c r="T58" s="166"/>
      <c r="AC58" s="178"/>
      <c r="AD58" s="178"/>
      <c r="AE58" s="178"/>
      <c r="AF58" s="178"/>
      <c r="AG58" s="178"/>
      <c r="AH58" s="178"/>
      <c r="AS58" s="178"/>
      <c r="AT58" s="178"/>
      <c r="AU58" s="178"/>
      <c r="BK58" s="1005"/>
      <c r="BL58" s="1005"/>
      <c r="BM58" s="220"/>
      <c r="BN58" s="220"/>
      <c r="BO58" s="220"/>
      <c r="BP58" s="166"/>
    </row>
    <row r="59" spans="1:96" ht="13" customHeight="1" x14ac:dyDescent="0.2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S59" s="167"/>
      <c r="T59" s="166"/>
      <c r="AC59" s="178"/>
      <c r="AD59" s="178"/>
      <c r="AE59" s="178"/>
      <c r="AF59" s="178"/>
      <c r="AG59" s="178"/>
      <c r="AH59" s="178"/>
      <c r="AS59" s="312"/>
      <c r="AT59" s="312"/>
      <c r="AU59" s="178"/>
      <c r="BK59" s="1005"/>
      <c r="BL59" s="1005"/>
      <c r="BM59" s="220"/>
      <c r="BN59" s="220"/>
      <c r="BO59" s="220"/>
      <c r="BP59" s="166"/>
    </row>
    <row r="60" spans="1:96" ht="13" customHeight="1" x14ac:dyDescent="0.2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S60" s="167"/>
      <c r="T60" s="166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S60" s="312"/>
      <c r="AT60" s="312"/>
      <c r="AU60" s="178"/>
      <c r="BK60" s="1005"/>
      <c r="BL60" s="1005"/>
      <c r="BM60" s="220"/>
      <c r="BN60" s="220"/>
      <c r="BO60" s="220"/>
      <c r="BP60" s="166"/>
    </row>
    <row r="61" spans="1:96" ht="13" customHeight="1" x14ac:dyDescent="0.2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S61" s="167"/>
      <c r="T61" s="166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312"/>
      <c r="AT61" s="312"/>
      <c r="AU61" s="178"/>
      <c r="BK61" s="1005"/>
      <c r="BL61" s="1005"/>
      <c r="BM61" s="220"/>
      <c r="BN61" s="220"/>
      <c r="BO61" s="220"/>
      <c r="BP61" s="166"/>
    </row>
    <row r="62" spans="1:96" ht="13" customHeight="1" x14ac:dyDescent="0.2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S62" s="167"/>
      <c r="T62" s="166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312"/>
      <c r="AT62" s="312"/>
      <c r="AU62" s="178"/>
      <c r="BK62" s="1005"/>
      <c r="BL62" s="1005"/>
      <c r="BM62" s="220"/>
      <c r="BN62" s="220"/>
      <c r="BO62" s="220"/>
      <c r="BP62" s="166"/>
    </row>
    <row r="63" spans="1:96" ht="13" customHeight="1" x14ac:dyDescent="0.2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S63" s="167"/>
      <c r="T63" s="166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312"/>
      <c r="AT63" s="312"/>
      <c r="AU63" s="178"/>
      <c r="BK63" s="1005"/>
      <c r="BL63" s="1005"/>
      <c r="BM63" s="220"/>
      <c r="BN63" s="220"/>
      <c r="BO63" s="220"/>
      <c r="BP63" s="166"/>
    </row>
    <row r="64" spans="1:96" ht="13" customHeight="1" x14ac:dyDescent="0.2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S64" s="167"/>
      <c r="T64" s="166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312"/>
      <c r="AT64" s="312"/>
      <c r="AU64" s="178"/>
      <c r="BK64" s="1005"/>
      <c r="BL64" s="1005"/>
      <c r="BM64" s="220"/>
      <c r="BN64" s="220"/>
      <c r="BO64" s="220"/>
      <c r="BP64" s="166"/>
    </row>
    <row r="65" spans="1:68" ht="13" customHeight="1" x14ac:dyDescent="0.2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S65" s="167"/>
      <c r="T65" s="166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312"/>
      <c r="AT65" s="312"/>
      <c r="AU65" s="178"/>
      <c r="BK65" s="1005"/>
      <c r="BL65" s="1005"/>
      <c r="BM65" s="220"/>
      <c r="BN65" s="220"/>
      <c r="BO65" s="220"/>
      <c r="BP65" s="166"/>
    </row>
    <row r="66" spans="1:68" ht="13" customHeight="1" x14ac:dyDescent="0.2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S66" s="167"/>
      <c r="T66" s="166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312"/>
      <c r="AT66" s="312"/>
      <c r="AU66" s="178"/>
      <c r="BK66" s="220"/>
      <c r="BL66" s="220"/>
      <c r="BM66" s="220"/>
      <c r="BN66" s="220"/>
      <c r="BO66" s="220"/>
      <c r="BP66" s="166"/>
    </row>
    <row r="67" spans="1:68" ht="13" customHeight="1" x14ac:dyDescent="0.2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S67" s="167"/>
      <c r="T67" s="166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86"/>
      <c r="AT67" s="251"/>
      <c r="AU67" s="178"/>
      <c r="BK67" s="220"/>
      <c r="BL67" s="220"/>
      <c r="BM67" s="1005"/>
      <c r="BN67" s="1005"/>
      <c r="BO67" s="1005"/>
      <c r="BP67" s="166"/>
    </row>
    <row r="68" spans="1:68" ht="13" customHeight="1" x14ac:dyDescent="0.2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S68" s="167"/>
      <c r="T68" s="166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190"/>
      <c r="AT68" s="190"/>
      <c r="AU68" s="178"/>
      <c r="BK68" s="220"/>
      <c r="BL68" s="220"/>
      <c r="BM68" s="1005"/>
      <c r="BN68" s="1005"/>
      <c r="BO68" s="1005"/>
      <c r="BP68" s="166"/>
    </row>
    <row r="69" spans="1:68" ht="13" customHeight="1" x14ac:dyDescent="0.2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S69" s="167"/>
      <c r="T69" s="166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190"/>
      <c r="AT69" s="190"/>
      <c r="AU69" s="178"/>
      <c r="BK69" s="220"/>
      <c r="BL69" s="220"/>
      <c r="BM69" s="1005"/>
      <c r="BN69" s="1005"/>
      <c r="BO69" s="1005"/>
      <c r="BP69" s="166"/>
    </row>
    <row r="70" spans="1:68" ht="13" customHeight="1" x14ac:dyDescent="0.2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S70" s="167"/>
      <c r="T70" s="166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190"/>
      <c r="AT70" s="190"/>
      <c r="AU70" s="178"/>
      <c r="BK70" s="220"/>
      <c r="BL70" s="220"/>
      <c r="BM70" s="1005"/>
      <c r="BN70" s="1005"/>
      <c r="BO70" s="1005"/>
      <c r="BP70" s="166"/>
    </row>
    <row r="71" spans="1:68" ht="13" customHeight="1" x14ac:dyDescent="0.2">
      <c r="S71" s="167"/>
      <c r="T71" s="166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190"/>
      <c r="AT71" s="190"/>
      <c r="AU71" s="178"/>
      <c r="BK71" s="220"/>
      <c r="BL71" s="220"/>
      <c r="BM71" s="1005"/>
      <c r="BN71" s="1005"/>
      <c r="BO71" s="1005"/>
      <c r="BP71" s="166"/>
    </row>
    <row r="72" spans="1:68" ht="13" customHeight="1" x14ac:dyDescent="0.2">
      <c r="S72" s="167"/>
      <c r="T72" s="166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190"/>
      <c r="AT72" s="190"/>
      <c r="AU72" s="178"/>
      <c r="BK72" s="220"/>
      <c r="BL72" s="220"/>
      <c r="BM72" s="1005"/>
      <c r="BN72" s="1005"/>
      <c r="BO72" s="1005"/>
      <c r="BP72" s="166"/>
    </row>
    <row r="73" spans="1:68" ht="13" customHeight="1" x14ac:dyDescent="0.2">
      <c r="S73" s="167"/>
      <c r="T73" s="166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190"/>
      <c r="AT73" s="190"/>
      <c r="AU73" s="178"/>
      <c r="BK73" s="220"/>
      <c r="BL73" s="220"/>
      <c r="BM73" s="1005"/>
      <c r="BN73" s="1005"/>
      <c r="BO73" s="1005"/>
      <c r="BP73" s="166"/>
    </row>
    <row r="74" spans="1:68" ht="13" customHeight="1" x14ac:dyDescent="0.2">
      <c r="S74" s="167"/>
      <c r="T74" s="166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190"/>
      <c r="AT74" s="190"/>
      <c r="AU74" s="178"/>
      <c r="BK74" s="220"/>
      <c r="BL74" s="220"/>
      <c r="BM74" s="1005"/>
      <c r="BN74" s="1005"/>
      <c r="BO74" s="1005"/>
      <c r="BP74" s="166"/>
    </row>
    <row r="75" spans="1:68" ht="13" customHeight="1" x14ac:dyDescent="0.2">
      <c r="S75" s="167"/>
      <c r="T75" s="166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190"/>
      <c r="AT75" s="190"/>
      <c r="AU75" s="178"/>
      <c r="BK75" s="220"/>
      <c r="BL75" s="220"/>
      <c r="BM75" s="1005"/>
      <c r="BN75" s="1005"/>
      <c r="BO75" s="1005"/>
      <c r="BP75" s="166"/>
    </row>
    <row r="76" spans="1:68" ht="13" customHeight="1" x14ac:dyDescent="0.2">
      <c r="S76" s="167"/>
      <c r="T76" s="166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178"/>
      <c r="AT76" s="178"/>
      <c r="AU76" s="178"/>
      <c r="BK76" s="220"/>
      <c r="BL76" s="220"/>
      <c r="BM76" s="1005"/>
      <c r="BN76" s="1005"/>
      <c r="BO76" s="1005"/>
      <c r="BP76" s="166"/>
    </row>
    <row r="77" spans="1:68" ht="13" customHeight="1" x14ac:dyDescent="0.2">
      <c r="S77" s="167"/>
      <c r="T77" s="166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178"/>
      <c r="AT77" s="178"/>
      <c r="AU77" s="178"/>
      <c r="BK77" s="220"/>
      <c r="BL77" s="220"/>
      <c r="BM77" s="1005"/>
      <c r="BN77" s="1005"/>
      <c r="BO77" s="1005"/>
      <c r="BP77" s="166"/>
    </row>
    <row r="78" spans="1:68" ht="13" customHeight="1" x14ac:dyDescent="0.2">
      <c r="S78" s="167"/>
      <c r="T78" s="166"/>
      <c r="AB78" s="17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178"/>
      <c r="AT78" s="178"/>
      <c r="AU78" s="178"/>
      <c r="BK78" s="220"/>
      <c r="BL78" s="220"/>
      <c r="BM78" s="1005"/>
      <c r="BN78" s="1005"/>
      <c r="BO78" s="1005"/>
      <c r="BP78" s="166"/>
    </row>
    <row r="79" spans="1:68" ht="13" customHeight="1" x14ac:dyDescent="0.15">
      <c r="S79" s="167"/>
      <c r="T79" s="166"/>
      <c r="U79" s="989"/>
      <c r="V79" s="989"/>
      <c r="W79" s="462"/>
      <c r="X79" s="462"/>
      <c r="Y79" s="462"/>
      <c r="Z79" s="989"/>
      <c r="AA79" s="178"/>
      <c r="AB79" s="178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178"/>
      <c r="AT79" s="178"/>
      <c r="AU79" s="178"/>
      <c r="BK79" s="166"/>
      <c r="BL79" s="166"/>
      <c r="BM79" s="166"/>
      <c r="BN79" s="166"/>
      <c r="BO79" s="166"/>
      <c r="BP79" s="166"/>
    </row>
    <row r="80" spans="1:68" ht="13" customHeight="1" x14ac:dyDescent="0.15">
      <c r="S80" s="167"/>
      <c r="T80" s="166"/>
      <c r="U80" s="989"/>
      <c r="V80" s="989"/>
      <c r="W80" s="462"/>
      <c r="X80" s="462"/>
      <c r="Y80" s="462"/>
      <c r="Z80" s="989"/>
      <c r="AA80" s="178"/>
      <c r="AB80" s="178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178"/>
      <c r="AT80" s="178"/>
      <c r="AU80" s="178"/>
    </row>
    <row r="81" spans="19:47" ht="13" customHeight="1" x14ac:dyDescent="0.2">
      <c r="S81" s="167"/>
      <c r="T81" s="166"/>
      <c r="U81" s="989"/>
      <c r="V81" s="989"/>
      <c r="W81" s="462"/>
      <c r="X81" s="339"/>
      <c r="Y81" s="339"/>
      <c r="Z81" s="354"/>
      <c r="AA81" s="178"/>
      <c r="AB81" s="178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178"/>
      <c r="AT81" s="178"/>
      <c r="AU81" s="178"/>
    </row>
    <row r="82" spans="19:47" ht="13" customHeight="1" x14ac:dyDescent="0.2">
      <c r="S82" s="167"/>
      <c r="T82" s="166"/>
      <c r="U82" s="989"/>
      <c r="V82" s="989"/>
      <c r="W82" s="462"/>
      <c r="X82" s="339"/>
      <c r="Y82" s="382"/>
      <c r="Z82" s="354"/>
      <c r="AA82" s="178"/>
      <c r="AB82" s="178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178"/>
      <c r="AT82" s="178"/>
      <c r="AU82" s="178"/>
    </row>
    <row r="83" spans="19:47" ht="13" customHeight="1" x14ac:dyDescent="0.2">
      <c r="T83" s="166"/>
      <c r="U83" s="989"/>
      <c r="V83" s="462"/>
      <c r="W83" s="462"/>
      <c r="X83" s="339"/>
      <c r="Y83" s="382"/>
      <c r="Z83" s="354"/>
      <c r="AA83" s="178"/>
      <c r="AB83" s="17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178"/>
      <c r="AT83" s="178"/>
      <c r="AU83" s="178"/>
    </row>
    <row r="84" spans="19:47" ht="13" customHeight="1" x14ac:dyDescent="0.15">
      <c r="AB84" s="17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178"/>
      <c r="AT84" s="178"/>
      <c r="AU84" s="178"/>
    </row>
    <row r="85" spans="19:47" ht="13" customHeight="1" x14ac:dyDescent="0.15">
      <c r="AB85" s="17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178"/>
      <c r="AT85" s="178"/>
      <c r="AU85" s="178"/>
    </row>
    <row r="86" spans="19:47" ht="13" customHeight="1" x14ac:dyDescent="0.15">
      <c r="AB86" s="17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178"/>
      <c r="AT86" s="178"/>
      <c r="AU86" s="178"/>
    </row>
    <row r="87" spans="19:47" ht="13" customHeight="1" x14ac:dyDescent="0.15">
      <c r="AB87" s="17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178"/>
      <c r="AT87" s="178"/>
      <c r="AU87" s="178"/>
    </row>
    <row r="88" spans="19:47" ht="13" customHeight="1" x14ac:dyDescent="0.15">
      <c r="AB88" s="17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178"/>
      <c r="AT88" s="178"/>
      <c r="AU88" s="178"/>
    </row>
    <row r="89" spans="19:47" ht="13" customHeight="1" x14ac:dyDescent="0.15">
      <c r="AB89" s="17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178"/>
      <c r="AT89" s="178"/>
      <c r="AU89" s="178"/>
    </row>
    <row r="90" spans="19:47" ht="13" customHeight="1" x14ac:dyDescent="0.15">
      <c r="AB90" s="17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178"/>
      <c r="AT90" s="178"/>
      <c r="AU90" s="178"/>
    </row>
    <row r="91" spans="19:47" ht="13" customHeight="1" x14ac:dyDescent="0.15">
      <c r="AB91" s="17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178"/>
      <c r="AT91" s="178"/>
      <c r="AU91" s="178"/>
    </row>
    <row r="92" spans="19:47" ht="13" customHeight="1" x14ac:dyDescent="0.15">
      <c r="AB92" s="17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178"/>
      <c r="AT92" s="178"/>
      <c r="AU92" s="178"/>
    </row>
    <row r="93" spans="19:47" ht="13" customHeight="1" x14ac:dyDescent="0.15">
      <c r="AB93" s="17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178"/>
      <c r="AT93" s="178"/>
      <c r="AU93" s="178"/>
    </row>
    <row r="94" spans="19:47" ht="13" customHeight="1" x14ac:dyDescent="0.15">
      <c r="AB94" s="17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178"/>
      <c r="AT94" s="178"/>
      <c r="AU94" s="178"/>
    </row>
    <row r="95" spans="19:47" ht="13" customHeight="1" x14ac:dyDescent="0.15">
      <c r="AB95" s="17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178"/>
      <c r="AT95" s="178"/>
      <c r="AU95" s="178"/>
    </row>
    <row r="96" spans="19:47" ht="13" customHeight="1" x14ac:dyDescent="0.15">
      <c r="AB96" s="17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178"/>
      <c r="AT96" s="178"/>
      <c r="AU96" s="178"/>
    </row>
    <row r="97" spans="28:47" ht="13" customHeight="1" x14ac:dyDescent="0.15">
      <c r="AB97" s="17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178"/>
      <c r="AT97" s="178"/>
      <c r="AU97" s="178"/>
    </row>
    <row r="98" spans="28:47" ht="13" customHeight="1" x14ac:dyDescent="0.15">
      <c r="AB98" s="17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178"/>
      <c r="AT98" s="178"/>
      <c r="AU98" s="178"/>
    </row>
    <row r="99" spans="28:47" ht="13" customHeight="1" x14ac:dyDescent="0.15">
      <c r="AB99" s="17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</row>
    <row r="100" spans="28:47" ht="13" customHeight="1" x14ac:dyDescent="0.15">
      <c r="AB100" s="17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</row>
    <row r="101" spans="28:47" ht="13" customHeight="1" x14ac:dyDescent="0.15">
      <c r="AB101" s="178"/>
      <c r="AC101" s="224"/>
      <c r="AD101" s="224"/>
      <c r="AE101" s="224"/>
      <c r="AF101" s="224"/>
      <c r="AG101" s="224"/>
      <c r="AH101" s="224"/>
      <c r="AI101" s="215"/>
      <c r="AJ101" s="215"/>
      <c r="AK101" s="215"/>
      <c r="AL101" s="215"/>
      <c r="AM101" s="215"/>
      <c r="AN101" s="224"/>
      <c r="AO101" s="224"/>
      <c r="AP101" s="224"/>
      <c r="AQ101" s="224"/>
      <c r="AR101" s="224"/>
    </row>
    <row r="102" spans="28:47" ht="13" customHeight="1" x14ac:dyDescent="0.15">
      <c r="AB102" s="178"/>
      <c r="AC102" s="178"/>
      <c r="AD102" s="178"/>
      <c r="AE102" s="178"/>
      <c r="AF102" s="178"/>
      <c r="AG102" s="178"/>
      <c r="AH102" s="178"/>
      <c r="AN102" s="178"/>
      <c r="AO102" s="178"/>
      <c r="AP102" s="178"/>
      <c r="AQ102" s="178"/>
      <c r="AR102" s="178"/>
    </row>
    <row r="103" spans="28:47" ht="13" customHeight="1" x14ac:dyDescent="0.15">
      <c r="AB103" s="178"/>
      <c r="AC103" s="178"/>
      <c r="AD103" s="178"/>
      <c r="AE103" s="178"/>
      <c r="AF103" s="178"/>
      <c r="AG103" s="178"/>
      <c r="AH103" s="178"/>
    </row>
    <row r="104" spans="28:47" ht="13" customHeight="1" x14ac:dyDescent="0.15">
      <c r="AB104" s="178"/>
      <c r="AC104" s="178"/>
      <c r="AD104" s="178"/>
      <c r="AE104" s="178"/>
      <c r="AF104" s="178"/>
      <c r="AG104" s="178"/>
      <c r="AH104" s="178"/>
    </row>
    <row r="105" spans="28:47" ht="13" customHeight="1" x14ac:dyDescent="0.15">
      <c r="AB105" s="178"/>
      <c r="AC105" s="178"/>
      <c r="AD105" s="178"/>
      <c r="AE105" s="178"/>
      <c r="AF105" s="178"/>
      <c r="AG105" s="178"/>
      <c r="AH105" s="178"/>
    </row>
    <row r="107" spans="28:47" ht="13" customHeight="1" x14ac:dyDescent="0.15"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</row>
    <row r="110" spans="28:47" ht="13" customHeight="1" x14ac:dyDescent="0.15">
      <c r="AC110" s="166"/>
      <c r="AD110" s="166"/>
      <c r="AE110" s="166"/>
      <c r="AF110" s="166"/>
      <c r="AG110" s="166"/>
      <c r="AH110" s="166"/>
      <c r="AI110" s="166"/>
    </row>
    <row r="111" spans="28:47" ht="13" customHeight="1" x14ac:dyDescent="0.15">
      <c r="AC111" s="166"/>
      <c r="AD111" s="166"/>
      <c r="AE111" s="166"/>
      <c r="AF111" s="166"/>
      <c r="AG111" s="166"/>
      <c r="AH111" s="166"/>
      <c r="AI111" s="166"/>
    </row>
    <row r="112" spans="28:47" ht="13" customHeight="1" x14ac:dyDescent="0.15">
      <c r="AC112" s="621"/>
      <c r="AD112" s="621"/>
      <c r="AE112" s="621"/>
      <c r="AF112" s="621"/>
      <c r="AG112" s="621"/>
      <c r="AH112" s="621"/>
      <c r="AI112" s="166"/>
    </row>
    <row r="113" spans="29:35" ht="13" customHeight="1" x14ac:dyDescent="0.15">
      <c r="AC113" s="210"/>
      <c r="AD113" s="210"/>
      <c r="AE113" s="210"/>
      <c r="AF113" s="210"/>
      <c r="AG113" s="210"/>
      <c r="AH113" s="210"/>
      <c r="AI113" s="166"/>
    </row>
    <row r="114" spans="29:35" ht="13" customHeight="1" x14ac:dyDescent="0.2">
      <c r="AC114" s="243"/>
      <c r="AD114" s="243"/>
      <c r="AE114" s="622"/>
      <c r="AF114" s="623"/>
      <c r="AG114" s="623"/>
      <c r="AH114" s="623"/>
      <c r="AI114" s="166"/>
    </row>
    <row r="115" spans="29:35" ht="13" customHeight="1" x14ac:dyDescent="0.2">
      <c r="AC115" s="175"/>
      <c r="AD115" s="175"/>
      <c r="AE115" s="624"/>
      <c r="AF115" s="623"/>
      <c r="AG115" s="220"/>
      <c r="AH115" s="220"/>
      <c r="AI115" s="166"/>
    </row>
    <row r="116" spans="29:35" ht="13" customHeight="1" x14ac:dyDescent="0.2">
      <c r="AC116" s="175"/>
      <c r="AD116" s="175"/>
      <c r="AE116" s="238"/>
      <c r="AF116" s="238"/>
      <c r="AG116" s="220"/>
      <c r="AH116" s="220"/>
      <c r="AI116" s="166"/>
    </row>
    <row r="117" spans="29:35" ht="13" customHeight="1" x14ac:dyDescent="0.2">
      <c r="AC117" s="175"/>
      <c r="AD117" s="175"/>
      <c r="AE117" s="220"/>
      <c r="AF117" s="220"/>
      <c r="AG117" s="220"/>
      <c r="AH117" s="220"/>
      <c r="AI117" s="166"/>
    </row>
    <row r="118" spans="29:35" ht="13" customHeight="1" x14ac:dyDescent="0.2">
      <c r="AC118" s="175"/>
      <c r="AD118" s="175"/>
      <c r="AE118" s="220"/>
      <c r="AF118" s="220"/>
      <c r="AG118" s="220"/>
      <c r="AH118" s="220"/>
      <c r="AI118" s="166"/>
    </row>
    <row r="119" spans="29:35" ht="13" customHeight="1" x14ac:dyDescent="0.15">
      <c r="AC119" s="175"/>
      <c r="AD119" s="175"/>
      <c r="AE119" s="190"/>
      <c r="AF119" s="190"/>
      <c r="AG119" s="190"/>
      <c r="AH119" s="190"/>
      <c r="AI119" s="166"/>
    </row>
    <row r="120" spans="29:35" ht="13" customHeight="1" x14ac:dyDescent="0.15">
      <c r="AC120" s="175"/>
      <c r="AD120" s="175"/>
      <c r="AE120" s="190"/>
      <c r="AF120" s="190"/>
      <c r="AG120" s="190"/>
      <c r="AH120" s="190"/>
      <c r="AI120" s="166"/>
    </row>
    <row r="121" spans="29:35" ht="13" customHeight="1" x14ac:dyDescent="0.15">
      <c r="AC121" s="175"/>
      <c r="AD121" s="175"/>
      <c r="AE121" s="190"/>
      <c r="AF121" s="190"/>
      <c r="AG121" s="190"/>
      <c r="AH121" s="190"/>
      <c r="AI121" s="166"/>
    </row>
    <row r="122" spans="29:35" ht="13" customHeight="1" x14ac:dyDescent="0.15">
      <c r="AC122" s="175"/>
      <c r="AD122" s="175"/>
      <c r="AE122" s="190"/>
      <c r="AF122" s="190"/>
      <c r="AG122" s="190"/>
      <c r="AH122" s="190"/>
      <c r="AI122" s="166"/>
    </row>
    <row r="123" spans="29:35" ht="13" customHeight="1" x14ac:dyDescent="0.15">
      <c r="AC123" s="175"/>
      <c r="AD123" s="175"/>
      <c r="AE123" s="190"/>
      <c r="AF123" s="190"/>
      <c r="AG123" s="190"/>
      <c r="AH123" s="190"/>
      <c r="AI123" s="166"/>
    </row>
    <row r="124" spans="29:35" ht="13" customHeight="1" x14ac:dyDescent="0.15">
      <c r="AC124" s="175"/>
      <c r="AD124" s="175"/>
      <c r="AE124" s="190"/>
      <c r="AF124" s="190"/>
      <c r="AG124" s="190"/>
      <c r="AH124" s="190"/>
      <c r="AI124" s="166"/>
    </row>
    <row r="125" spans="29:35" ht="13" customHeight="1" x14ac:dyDescent="0.15">
      <c r="AC125" s="175"/>
      <c r="AD125" s="175"/>
      <c r="AE125" s="190"/>
      <c r="AF125" s="190"/>
      <c r="AG125" s="190"/>
      <c r="AH125" s="190"/>
      <c r="AI125" s="166"/>
    </row>
    <row r="126" spans="29:35" ht="13" customHeight="1" x14ac:dyDescent="0.15">
      <c r="AC126" s="175"/>
      <c r="AD126" s="175"/>
      <c r="AE126" s="190"/>
      <c r="AF126" s="190"/>
      <c r="AG126" s="190"/>
      <c r="AH126" s="190"/>
      <c r="AI126" s="166"/>
    </row>
    <row r="127" spans="29:35" ht="13" customHeight="1" x14ac:dyDescent="0.2">
      <c r="AC127" s="175"/>
      <c r="AD127" s="220"/>
      <c r="AE127" s="220"/>
      <c r="AF127" s="220"/>
      <c r="AG127" s="220"/>
      <c r="AH127" s="220"/>
      <c r="AI127" s="166"/>
    </row>
    <row r="128" spans="29:35" ht="13" customHeight="1" x14ac:dyDescent="0.2">
      <c r="AC128" s="175"/>
      <c r="AD128" s="220"/>
      <c r="AE128" s="220"/>
      <c r="AF128" s="220"/>
      <c r="AG128" s="220"/>
      <c r="AH128" s="220"/>
      <c r="AI128" s="166"/>
    </row>
    <row r="129" spans="29:35" ht="13" customHeight="1" x14ac:dyDescent="0.2">
      <c r="AC129" s="625"/>
      <c r="AD129" s="625"/>
      <c r="AE129" s="175"/>
      <c r="AF129" s="175"/>
      <c r="AG129" s="175"/>
      <c r="AH129" s="175"/>
      <c r="AI129" s="166"/>
    </row>
    <row r="130" spans="29:35" ht="13" customHeight="1" x14ac:dyDescent="0.15">
      <c r="AC130" s="190"/>
      <c r="AD130" s="190"/>
      <c r="AE130" s="175"/>
      <c r="AF130" s="175"/>
      <c r="AG130" s="175"/>
      <c r="AH130" s="175"/>
      <c r="AI130" s="166"/>
    </row>
    <row r="131" spans="29:35" ht="13" customHeight="1" x14ac:dyDescent="0.15">
      <c r="AC131" s="190"/>
      <c r="AD131" s="190"/>
      <c r="AE131" s="175"/>
      <c r="AF131" s="175"/>
      <c r="AG131" s="175"/>
      <c r="AH131" s="175"/>
      <c r="AI131" s="166"/>
    </row>
    <row r="132" spans="29:35" ht="13" customHeight="1" x14ac:dyDescent="0.15">
      <c r="AC132" s="190"/>
      <c r="AD132" s="190"/>
      <c r="AE132" s="175"/>
      <c r="AF132" s="175"/>
      <c r="AG132" s="175"/>
      <c r="AH132" s="175"/>
      <c r="AI132" s="166"/>
    </row>
    <row r="133" spans="29:35" ht="13" customHeight="1" x14ac:dyDescent="0.15">
      <c r="AC133" s="190"/>
      <c r="AD133" s="190"/>
      <c r="AE133" s="175"/>
      <c r="AF133" s="175"/>
      <c r="AG133" s="175"/>
      <c r="AH133" s="175"/>
      <c r="AI133" s="166"/>
    </row>
    <row r="134" spans="29:35" ht="13" customHeight="1" x14ac:dyDescent="0.15">
      <c r="AC134" s="190"/>
      <c r="AD134" s="190"/>
      <c r="AE134" s="175"/>
      <c r="AF134" s="175"/>
      <c r="AG134" s="175"/>
      <c r="AH134" s="175"/>
      <c r="AI134" s="166"/>
    </row>
    <row r="135" spans="29:35" ht="13" customHeight="1" x14ac:dyDescent="0.15">
      <c r="AC135" s="190"/>
      <c r="AD135" s="190"/>
      <c r="AE135" s="175"/>
      <c r="AF135" s="175"/>
      <c r="AG135" s="175"/>
      <c r="AH135" s="175"/>
      <c r="AI135" s="166"/>
    </row>
    <row r="136" spans="29:35" ht="13" customHeight="1" x14ac:dyDescent="0.15">
      <c r="AC136" s="190"/>
      <c r="AD136" s="190"/>
      <c r="AE136" s="175"/>
      <c r="AF136" s="175"/>
      <c r="AG136" s="175"/>
      <c r="AH136" s="175"/>
      <c r="AI136" s="166"/>
    </row>
    <row r="137" spans="29:35" ht="13" customHeight="1" x14ac:dyDescent="0.15">
      <c r="AC137" s="190"/>
      <c r="AD137" s="190"/>
      <c r="AE137" s="175"/>
      <c r="AF137" s="175"/>
      <c r="AG137" s="175"/>
      <c r="AH137" s="175"/>
      <c r="AI137" s="166"/>
    </row>
    <row r="138" spans="29:35" ht="13" customHeight="1" x14ac:dyDescent="0.2">
      <c r="AC138" s="220"/>
      <c r="AD138" s="220"/>
      <c r="AE138" s="175"/>
      <c r="AF138" s="175"/>
      <c r="AG138" s="175"/>
      <c r="AH138" s="175"/>
      <c r="AI138" s="166"/>
    </row>
    <row r="139" spans="29:35" ht="13" customHeight="1" x14ac:dyDescent="0.2">
      <c r="AC139" s="220"/>
      <c r="AD139" s="220"/>
      <c r="AE139" s="175"/>
      <c r="AF139" s="175"/>
      <c r="AG139" s="175"/>
      <c r="AH139" s="175"/>
      <c r="AI139" s="166"/>
    </row>
    <row r="140" spans="29:35" ht="13" customHeight="1" x14ac:dyDescent="0.2">
      <c r="AC140" s="220"/>
      <c r="AD140" s="220"/>
      <c r="AE140" s="175"/>
      <c r="AF140" s="175"/>
      <c r="AG140" s="175"/>
      <c r="AH140" s="175"/>
      <c r="AI140" s="166"/>
    </row>
  </sheetData>
  <mergeCells count="119">
    <mergeCell ref="AO6:AO13"/>
    <mergeCell ref="AP6:AP13"/>
    <mergeCell ref="AQ6:AQ13"/>
    <mergeCell ref="AK20:AK27"/>
    <mergeCell ref="AL20:AL27"/>
    <mergeCell ref="AM20:AM27"/>
    <mergeCell ref="AN20:AN29"/>
    <mergeCell ref="AP20:AP29"/>
    <mergeCell ref="AQ20:AQ29"/>
    <mergeCell ref="AL6:AL15"/>
    <mergeCell ref="AN6:AN15"/>
    <mergeCell ref="AK16:AK19"/>
    <mergeCell ref="AL16:AL19"/>
    <mergeCell ref="AP15:AP18"/>
    <mergeCell ref="AQ15:AQ18"/>
    <mergeCell ref="AK6:AK15"/>
    <mergeCell ref="X20:X29"/>
    <mergeCell ref="Z20:Z29"/>
    <mergeCell ref="W20:W27"/>
    <mergeCell ref="U20:U27"/>
    <mergeCell ref="AF20:AF31"/>
    <mergeCell ref="AG20:AG31"/>
    <mergeCell ref="AI20:AI31"/>
    <mergeCell ref="AA20:AA29"/>
    <mergeCell ref="AA6:AA13"/>
    <mergeCell ref="AH20:AH31"/>
    <mergeCell ref="U6:U15"/>
    <mergeCell ref="V6:V15"/>
    <mergeCell ref="X6:X15"/>
    <mergeCell ref="Y6:Y13"/>
    <mergeCell ref="AC6:AC17"/>
    <mergeCell ref="AD6:AD17"/>
    <mergeCell ref="AE6:AE17"/>
    <mergeCell ref="Z6:Z13"/>
    <mergeCell ref="Z15:Z18"/>
    <mergeCell ref="AA15:AA18"/>
    <mergeCell ref="U16:U19"/>
    <mergeCell ref="V16:V19"/>
    <mergeCell ref="V20:V27"/>
    <mergeCell ref="N12:N19"/>
    <mergeCell ref="O12:O19"/>
    <mergeCell ref="P12:P19"/>
    <mergeCell ref="N22:N33"/>
    <mergeCell ref="O22:O33"/>
    <mergeCell ref="P22:P33"/>
    <mergeCell ref="Q22:Q29"/>
    <mergeCell ref="R22:R29"/>
    <mergeCell ref="S22:S29"/>
    <mergeCell ref="Q8:Q19"/>
    <mergeCell ref="R8:R19"/>
    <mergeCell ref="S8:S19"/>
    <mergeCell ref="BW42:BY42"/>
    <mergeCell ref="BW26:BW41"/>
    <mergeCell ref="BX26:BX41"/>
    <mergeCell ref="BY26:BY41"/>
    <mergeCell ref="CI42:CL42"/>
    <mergeCell ref="CI5:CI21"/>
    <mergeCell ref="CJ5:CJ21"/>
    <mergeCell ref="CK5:CK21"/>
    <mergeCell ref="CL5:CL21"/>
    <mergeCell ref="CI26:CL41"/>
    <mergeCell ref="BW6:BW22"/>
    <mergeCell ref="BX6:BX22"/>
    <mergeCell ref="BY6:BY22"/>
    <mergeCell ref="BS6:BS19"/>
    <mergeCell ref="BT6:BT19"/>
    <mergeCell ref="BQ22:BQ29"/>
    <mergeCell ref="BR22:BR29"/>
    <mergeCell ref="BS22:BS29"/>
    <mergeCell ref="BT22:BT29"/>
    <mergeCell ref="AS7:AU19"/>
    <mergeCell ref="BQ6:BQ19"/>
    <mergeCell ref="BR6:BR19"/>
    <mergeCell ref="BE6:BE19"/>
    <mergeCell ref="BF6:BF19"/>
    <mergeCell ref="AW13:AW20"/>
    <mergeCell ref="AX13:AX20"/>
    <mergeCell ref="BK6:BK17"/>
    <mergeCell ref="BL6:BL17"/>
    <mergeCell ref="BM6:BM17"/>
    <mergeCell ref="BG6:BG19"/>
    <mergeCell ref="BH6:BH19"/>
    <mergeCell ref="AY13:AY20"/>
    <mergeCell ref="AZ8:AZ19"/>
    <mergeCell ref="BA8:BA19"/>
    <mergeCell ref="BB8:BB19"/>
    <mergeCell ref="AY23:AY34"/>
    <mergeCell ref="AZ23:AZ30"/>
    <mergeCell ref="A1:K1"/>
    <mergeCell ref="M1:CL1"/>
    <mergeCell ref="N3:S3"/>
    <mergeCell ref="AS3:AU3"/>
    <mergeCell ref="AW3:BA3"/>
    <mergeCell ref="BW3:CD3"/>
    <mergeCell ref="T3:AA3"/>
    <mergeCell ref="CF3:CQ3"/>
    <mergeCell ref="AC3:AI3"/>
    <mergeCell ref="AJ3:AQ3"/>
    <mergeCell ref="BQ3:BT3"/>
    <mergeCell ref="BK3:BO3"/>
    <mergeCell ref="BA23:BA30"/>
    <mergeCell ref="AW23:AW34"/>
    <mergeCell ref="AX23:AX34"/>
    <mergeCell ref="BB23:BB30"/>
    <mergeCell ref="BQ32:BQ43"/>
    <mergeCell ref="BR32:BR43"/>
    <mergeCell ref="BS32:BS43"/>
    <mergeCell ref="BN20:BN31"/>
    <mergeCell ref="BT32:BT43"/>
    <mergeCell ref="BG22:BG29"/>
    <mergeCell ref="BH22:BH29"/>
    <mergeCell ref="BE32:BE43"/>
    <mergeCell ref="BF32:BF43"/>
    <mergeCell ref="BG32:BG43"/>
    <mergeCell ref="BH32:BH43"/>
    <mergeCell ref="BE22:BE29"/>
    <mergeCell ref="BF22:BF29"/>
    <mergeCell ref="BO20:BO31"/>
    <mergeCell ref="BP20:BP3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5328-BC10-4BEE-8AD4-FF725C0770FE}">
  <sheetPr>
    <tabColor rgb="FF305496"/>
  </sheetPr>
  <dimension ref="A1:DB112"/>
  <sheetViews>
    <sheetView topLeftCell="M1" zoomScale="80" zoomScaleNormal="80" workbookViewId="0">
      <pane xSplit="1" ySplit="3" topLeftCell="AA4" activePane="bottomRight" state="frozen"/>
      <selection pane="topRight" activeCell="N1" sqref="N1"/>
      <selection pane="bottomLeft" activeCell="M4" sqref="M4"/>
      <selection pane="bottomRight" activeCell="AK16" sqref="AK16"/>
    </sheetView>
  </sheetViews>
  <sheetFormatPr baseColWidth="10" defaultColWidth="6.5" defaultRowHeight="13" customHeight="1" x14ac:dyDescent="0.15"/>
  <cols>
    <col min="1" max="1" width="0" style="162" hidden="1" customWidth="1"/>
    <col min="2" max="2" width="9.83203125" style="162" hidden="1" customWidth="1"/>
    <col min="3" max="5" width="0" style="162" hidden="1" customWidth="1"/>
    <col min="6" max="6" width="11.83203125" style="162" hidden="1" customWidth="1"/>
    <col min="7" max="11" width="0" style="162" hidden="1" customWidth="1"/>
    <col min="12" max="12" width="0" style="195" hidden="1" customWidth="1"/>
    <col min="13" max="13" width="9.83203125" style="162" bestFit="1" customWidth="1"/>
    <col min="14" max="19" width="13.6640625" style="162" customWidth="1"/>
    <col min="20" max="20" width="6.5" style="162"/>
    <col min="21" max="29" width="14.33203125" style="162" customWidth="1"/>
    <col min="30" max="32" width="15.83203125" style="162" customWidth="1"/>
    <col min="33" max="37" width="14.33203125" style="162" customWidth="1"/>
    <col min="38" max="38" width="6.5" style="162"/>
    <col min="39" max="45" width="13.6640625" style="162" customWidth="1"/>
    <col min="46" max="48" width="6.5" style="162"/>
    <col min="49" max="56" width="15.33203125" style="162" customWidth="1"/>
    <col min="57" max="58" width="6.5" style="162"/>
    <col min="59" max="67" width="16.6640625" style="162" customWidth="1"/>
    <col min="68" max="68" width="23.5" style="162" customWidth="1"/>
    <col min="69" max="76" width="16.6640625" style="162" customWidth="1"/>
    <col min="77" max="77" width="10.6640625" style="162" customWidth="1"/>
    <col min="78" max="83" width="14" style="162" customWidth="1"/>
    <col min="84" max="86" width="13.33203125" style="162" customWidth="1"/>
    <col min="87" max="87" width="10.83203125" style="162" customWidth="1"/>
    <col min="88" max="96" width="14" style="162" customWidth="1"/>
    <col min="97" max="97" width="11.33203125" style="162" customWidth="1"/>
    <col min="98" max="100" width="16.1640625" style="162" customWidth="1"/>
    <col min="101" max="101" width="15.5" style="162" customWidth="1"/>
    <col min="102" max="102" width="19.33203125" style="162" customWidth="1"/>
    <col min="103" max="104" width="19.5" style="162" customWidth="1"/>
    <col min="105" max="105" width="21.6640625" style="162" customWidth="1"/>
    <col min="106" max="16384" width="6.5" style="162"/>
  </cols>
  <sheetData>
    <row r="1" spans="1:106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  <c r="BN1" s="1109"/>
      <c r="BO1" s="1109"/>
      <c r="BP1" s="1109"/>
      <c r="BQ1" s="1109"/>
      <c r="BR1" s="1109"/>
      <c r="BS1" s="1109"/>
      <c r="BT1" s="1109"/>
      <c r="BU1" s="1109"/>
      <c r="BV1" s="1109"/>
      <c r="BW1" s="1109"/>
      <c r="BX1" s="1109"/>
      <c r="BY1" s="1109"/>
      <c r="BZ1" s="1109"/>
      <c r="CA1" s="1109"/>
      <c r="CB1" s="1109"/>
      <c r="CC1" s="1109"/>
      <c r="CD1" s="1109"/>
      <c r="CE1" s="1109"/>
      <c r="CF1" s="1109"/>
      <c r="CG1" s="1109"/>
      <c r="CH1" s="1109"/>
      <c r="CI1" s="1109"/>
      <c r="CJ1" s="1109"/>
      <c r="CK1" s="1109"/>
      <c r="CL1" s="1109"/>
      <c r="CM1" s="1109"/>
      <c r="CN1" s="1109"/>
      <c r="CO1" s="1109"/>
      <c r="CP1" s="1109"/>
      <c r="CQ1" s="1109"/>
      <c r="CR1" s="1109"/>
      <c r="CS1" s="1109"/>
      <c r="CT1" s="1109"/>
      <c r="CU1" s="1109"/>
      <c r="CV1" s="1109"/>
      <c r="CW1" s="1109"/>
      <c r="CX1" s="1109"/>
      <c r="CY1" s="1109"/>
      <c r="CZ1" s="1109"/>
      <c r="DA1" s="1109"/>
    </row>
    <row r="2" spans="1:106" ht="54" customHeight="1" x14ac:dyDescent="0.2">
      <c r="A2" s="38" t="s">
        <v>639</v>
      </c>
      <c r="B2" s="38" t="s">
        <v>640</v>
      </c>
      <c r="C2" s="38" t="s">
        <v>641</v>
      </c>
      <c r="D2" s="38" t="s">
        <v>642</v>
      </c>
      <c r="E2" s="38" t="s">
        <v>643</v>
      </c>
      <c r="F2" s="38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640" t="s">
        <v>667</v>
      </c>
      <c r="O2" s="640" t="s">
        <v>668</v>
      </c>
      <c r="P2" s="640">
        <v>207</v>
      </c>
      <c r="Q2" s="640" t="s">
        <v>977</v>
      </c>
      <c r="R2" s="640" t="s">
        <v>876</v>
      </c>
      <c r="S2" s="640">
        <v>204</v>
      </c>
      <c r="T2" s="207"/>
      <c r="U2" s="640" t="s">
        <v>667</v>
      </c>
      <c r="V2" s="640" t="s">
        <v>668</v>
      </c>
      <c r="W2" s="640">
        <v>207</v>
      </c>
      <c r="X2" s="640" t="s">
        <v>977</v>
      </c>
      <c r="Y2" s="640" t="s">
        <v>876</v>
      </c>
      <c r="Z2" s="640">
        <v>204</v>
      </c>
      <c r="AA2" s="207"/>
      <c r="AB2" s="207"/>
      <c r="AC2" s="207"/>
      <c r="AD2" s="649">
        <v>102</v>
      </c>
      <c r="AE2" s="649">
        <v>104</v>
      </c>
      <c r="AF2" s="649">
        <v>127</v>
      </c>
      <c r="AG2" s="649" t="s">
        <v>659</v>
      </c>
      <c r="AH2" s="649">
        <v>301</v>
      </c>
      <c r="AI2" s="649" t="s">
        <v>670</v>
      </c>
      <c r="AJ2" s="649" t="s">
        <v>874</v>
      </c>
      <c r="AK2" s="207"/>
      <c r="AL2" s="207"/>
      <c r="AM2" s="640" t="s">
        <v>667</v>
      </c>
      <c r="AN2" s="640" t="s">
        <v>668</v>
      </c>
      <c r="AO2" s="640">
        <v>207</v>
      </c>
      <c r="AP2" s="640" t="s">
        <v>977</v>
      </c>
      <c r="AQ2" s="640" t="s">
        <v>876</v>
      </c>
      <c r="AR2" s="640">
        <v>204</v>
      </c>
      <c r="AS2" s="207"/>
      <c r="AT2" s="207"/>
      <c r="AU2" s="207"/>
      <c r="AV2" s="207"/>
      <c r="AW2" s="207"/>
      <c r="AX2" s="649">
        <v>102</v>
      </c>
      <c r="AY2" s="649">
        <v>104</v>
      </c>
      <c r="AZ2" s="649">
        <v>127</v>
      </c>
      <c r="BA2" s="649" t="s">
        <v>659</v>
      </c>
      <c r="BB2" s="649">
        <v>301</v>
      </c>
      <c r="BC2" s="649" t="s">
        <v>670</v>
      </c>
      <c r="BD2" s="649" t="s">
        <v>874</v>
      </c>
      <c r="BE2" s="207"/>
      <c r="BF2" s="207"/>
      <c r="BG2" s="207" t="s">
        <v>667</v>
      </c>
      <c r="BH2" s="207" t="s">
        <v>668</v>
      </c>
      <c r="BI2" s="207">
        <v>207</v>
      </c>
      <c r="BJ2" s="207">
        <v>102</v>
      </c>
      <c r="BK2" s="207">
        <v>104</v>
      </c>
      <c r="BL2" s="207">
        <v>127</v>
      </c>
      <c r="BM2" s="207" t="s">
        <v>662</v>
      </c>
      <c r="BN2" s="207" t="s">
        <v>663</v>
      </c>
      <c r="BO2" s="207"/>
      <c r="BP2" s="207"/>
      <c r="BQ2" s="649">
        <v>102</v>
      </c>
      <c r="BR2" s="649">
        <v>104</v>
      </c>
      <c r="BS2" s="649">
        <v>127</v>
      </c>
      <c r="BT2" s="649" t="s">
        <v>659</v>
      </c>
      <c r="BU2" s="649">
        <v>301</v>
      </c>
      <c r="BV2" s="649" t="s">
        <v>670</v>
      </c>
      <c r="BW2" s="649" t="s">
        <v>874</v>
      </c>
      <c r="BX2" s="207"/>
      <c r="BY2" s="207"/>
      <c r="BZ2" s="207" t="s">
        <v>667</v>
      </c>
      <c r="CA2" s="207" t="s">
        <v>668</v>
      </c>
      <c r="CB2" s="207">
        <v>207</v>
      </c>
      <c r="CC2" s="207" t="s">
        <v>667</v>
      </c>
      <c r="CD2" s="207" t="s">
        <v>668</v>
      </c>
      <c r="CE2" s="207">
        <v>207</v>
      </c>
      <c r="CF2" s="207" t="s">
        <v>667</v>
      </c>
      <c r="CG2" s="207" t="s">
        <v>668</v>
      </c>
      <c r="CH2" s="207">
        <v>207</v>
      </c>
      <c r="CI2" s="207"/>
      <c r="CJ2" s="207">
        <v>301</v>
      </c>
      <c r="CK2" s="207" t="s">
        <v>1068</v>
      </c>
      <c r="CL2" s="207" t="s">
        <v>1069</v>
      </c>
      <c r="CM2" s="207" t="s">
        <v>655</v>
      </c>
      <c r="CN2" s="207" t="s">
        <v>656</v>
      </c>
      <c r="CO2" s="207">
        <v>207</v>
      </c>
      <c r="CP2" s="207"/>
      <c r="CQ2" s="649" t="s">
        <v>662</v>
      </c>
      <c r="CR2" s="649" t="s">
        <v>663</v>
      </c>
      <c r="CS2" s="207"/>
      <c r="CT2" s="250" t="s">
        <v>667</v>
      </c>
      <c r="CU2" s="250" t="s">
        <v>668</v>
      </c>
      <c r="CV2" s="250" t="s">
        <v>1196</v>
      </c>
      <c r="CW2" s="249" t="s">
        <v>1197</v>
      </c>
      <c r="CX2" s="249"/>
      <c r="CY2" s="649" t="s">
        <v>662</v>
      </c>
      <c r="CZ2" s="649" t="s">
        <v>663</v>
      </c>
      <c r="DA2" s="207"/>
    </row>
    <row r="3" spans="1:106" s="294" customFormat="1" ht="43.5" customHeight="1" thickBot="1" x14ac:dyDescent="0.3">
      <c r="A3" s="289" t="s">
        <v>675</v>
      </c>
      <c r="B3" s="709">
        <v>1</v>
      </c>
      <c r="C3" s="710" t="s">
        <v>676</v>
      </c>
      <c r="D3" s="294">
        <v>1.5</v>
      </c>
      <c r="E3" s="294">
        <v>9</v>
      </c>
      <c r="F3" s="709">
        <v>50</v>
      </c>
      <c r="G3" s="289">
        <v>6</v>
      </c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M3" s="300"/>
      <c r="N3" s="1205" t="s">
        <v>1198</v>
      </c>
      <c r="O3" s="1204"/>
      <c r="P3" s="1204"/>
      <c r="Q3" s="1204"/>
      <c r="R3" s="1204"/>
      <c r="S3" s="1204"/>
      <c r="T3" s="236" t="s">
        <v>1199</v>
      </c>
      <c r="U3" s="1205" t="s">
        <v>1200</v>
      </c>
      <c r="V3" s="1204"/>
      <c r="W3" s="1204"/>
      <c r="X3" s="1204"/>
      <c r="Y3" s="1204"/>
      <c r="Z3" s="1204"/>
      <c r="AA3" s="994"/>
      <c r="AB3" s="994"/>
      <c r="AC3" s="994"/>
      <c r="AD3" s="994"/>
      <c r="AE3" s="994"/>
      <c r="AF3" s="994"/>
      <c r="AG3" s="994"/>
      <c r="AH3" s="994"/>
      <c r="AI3" s="994"/>
      <c r="AJ3" s="994"/>
      <c r="AK3" s="994"/>
      <c r="AL3" s="236" t="s">
        <v>1201</v>
      </c>
      <c r="AM3" s="1205" t="s">
        <v>1202</v>
      </c>
      <c r="AN3" s="1204"/>
      <c r="AO3" s="1204"/>
      <c r="AP3" s="1204"/>
      <c r="AQ3" s="1204"/>
      <c r="AR3" s="1204"/>
      <c r="AS3" s="1204"/>
      <c r="AT3" s="994"/>
      <c r="AU3" s="994"/>
      <c r="AV3" s="994"/>
      <c r="AW3" s="994"/>
      <c r="AX3" s="994"/>
      <c r="AY3" s="994"/>
      <c r="AZ3" s="994"/>
      <c r="BA3" s="994"/>
      <c r="BB3" s="994"/>
      <c r="BC3" s="994"/>
      <c r="BD3" s="994"/>
      <c r="BE3" s="994"/>
      <c r="BF3" s="236" t="s">
        <v>1203</v>
      </c>
      <c r="BG3" s="1205" t="s">
        <v>1204</v>
      </c>
      <c r="BH3" s="1204"/>
      <c r="BI3" s="1204"/>
      <c r="BJ3" s="1204"/>
      <c r="BK3" s="1204"/>
      <c r="BL3" s="994"/>
      <c r="BM3" s="994"/>
      <c r="BN3" s="994"/>
      <c r="BO3" s="994"/>
      <c r="BP3" s="994"/>
      <c r="BQ3" s="994"/>
      <c r="BR3" s="994"/>
      <c r="BS3" s="994"/>
      <c r="BT3" s="994"/>
      <c r="BU3" s="994"/>
      <c r="BV3" s="994"/>
      <c r="BW3" s="994"/>
      <c r="BX3" s="994"/>
      <c r="BY3" s="236" t="s">
        <v>1205</v>
      </c>
      <c r="BZ3" s="1205" t="s">
        <v>1206</v>
      </c>
      <c r="CA3" s="1204"/>
      <c r="CB3" s="1204"/>
      <c r="CC3" s="1204"/>
      <c r="CD3" s="1204"/>
      <c r="CE3" s="994"/>
      <c r="CF3" s="1583" t="s">
        <v>1207</v>
      </c>
      <c r="CG3" s="1584"/>
      <c r="CH3" s="1584"/>
      <c r="CI3" s="236" t="s">
        <v>1208</v>
      </c>
      <c r="CJ3" s="1205" t="s">
        <v>1209</v>
      </c>
      <c r="CK3" s="1204"/>
      <c r="CL3" s="1204"/>
      <c r="CM3" s="1204"/>
      <c r="CN3" s="1204"/>
      <c r="CO3" s="1269"/>
      <c r="CP3" s="998"/>
      <c r="CQ3" s="998"/>
      <c r="CR3" s="998"/>
      <c r="CS3" s="708" t="s">
        <v>1210</v>
      </c>
      <c r="CT3" s="1205" t="s">
        <v>1211</v>
      </c>
      <c r="CU3" s="1204"/>
      <c r="CV3" s="1204"/>
      <c r="CW3" s="1269"/>
      <c r="CX3" s="998"/>
      <c r="CY3" s="998"/>
      <c r="CZ3" s="998"/>
      <c r="DA3" s="306" t="s">
        <v>1212</v>
      </c>
      <c r="DB3" s="300"/>
    </row>
    <row r="4" spans="1:106" ht="14" customHeight="1" thickBot="1" x14ac:dyDescent="0.25">
      <c r="A4" s="135" t="s">
        <v>675</v>
      </c>
      <c r="B4" s="705">
        <v>1</v>
      </c>
      <c r="C4" s="135" t="s">
        <v>695</v>
      </c>
      <c r="D4"/>
      <c r="E4"/>
      <c r="F4" s="705">
        <v>50</v>
      </c>
      <c r="G4" s="135"/>
      <c r="H4" s="101" t="s">
        <v>696</v>
      </c>
      <c r="I4" t="s">
        <v>678</v>
      </c>
      <c r="J4" t="s">
        <v>697</v>
      </c>
      <c r="K4" t="s">
        <v>680</v>
      </c>
      <c r="M4" s="262">
        <v>0.3125</v>
      </c>
      <c r="N4" s="185" t="s">
        <v>892</v>
      </c>
      <c r="O4" s="185"/>
      <c r="P4" s="185"/>
      <c r="Q4" s="185"/>
      <c r="R4" s="185"/>
      <c r="S4" s="185"/>
      <c r="T4" s="694"/>
      <c r="U4" s="786" t="s">
        <v>993</v>
      </c>
      <c r="V4" s="787"/>
      <c r="W4" s="787"/>
      <c r="X4" s="787"/>
      <c r="Y4" s="787"/>
      <c r="Z4" s="787"/>
      <c r="AA4" s="878"/>
      <c r="AB4" s="815">
        <v>0.3125</v>
      </c>
      <c r="AC4" s="814" t="s">
        <v>992</v>
      </c>
      <c r="AD4" s="819">
        <v>0.31597222222222221</v>
      </c>
      <c r="AE4" s="819">
        <v>0.32291666666666669</v>
      </c>
      <c r="AF4" s="819">
        <v>0.3298611111111111</v>
      </c>
      <c r="AG4" s="814"/>
      <c r="AH4" s="814"/>
      <c r="AI4" s="814"/>
      <c r="AJ4" s="814"/>
      <c r="AK4"/>
      <c r="AL4" s="694"/>
      <c r="AM4" s="187" t="s">
        <v>705</v>
      </c>
      <c r="AN4" s="182"/>
      <c r="AO4" s="182"/>
      <c r="AP4" s="182"/>
      <c r="AQ4" s="182"/>
      <c r="AR4" s="182"/>
      <c r="AS4" s="182"/>
      <c r="AT4" s="182"/>
      <c r="AU4" s="182"/>
      <c r="AV4" s="182"/>
      <c r="AW4" s="814" t="s">
        <v>992</v>
      </c>
      <c r="AX4" s="819">
        <v>0.31597222222222221</v>
      </c>
      <c r="AY4" s="819">
        <v>0.32291666666666669</v>
      </c>
      <c r="AZ4" s="819">
        <v>0.3298611111111111</v>
      </c>
      <c r="BA4" s="814"/>
      <c r="BB4" s="814"/>
      <c r="BC4" s="814"/>
      <c r="BD4" s="814"/>
      <c r="BE4" s="182"/>
      <c r="BF4" s="698"/>
      <c r="BG4" s="786" t="s">
        <v>707</v>
      </c>
      <c r="BH4" s="787"/>
      <c r="BI4" s="787"/>
      <c r="BJ4" s="787"/>
      <c r="BK4" s="787"/>
      <c r="BL4" s="787"/>
      <c r="BM4" s="787"/>
      <c r="BN4" s="788"/>
      <c r="BO4" s="815">
        <v>0.3125</v>
      </c>
      <c r="BP4" s="814" t="s">
        <v>995</v>
      </c>
      <c r="BQ4" s="183"/>
      <c r="BR4" s="183"/>
      <c r="BS4" s="183"/>
      <c r="BT4" s="183"/>
      <c r="BU4" s="183"/>
      <c r="BV4" s="183"/>
      <c r="BW4" s="183"/>
      <c r="BX4" s="183"/>
      <c r="BY4" s="694"/>
      <c r="BZ4" s="330" t="s">
        <v>707</v>
      </c>
      <c r="CA4" s="331"/>
      <c r="CB4" s="331"/>
      <c r="CC4" s="331"/>
      <c r="CD4" s="331"/>
      <c r="CE4" s="331"/>
      <c r="CF4" s="786" t="s">
        <v>996</v>
      </c>
      <c r="CG4" s="787"/>
      <c r="CH4" s="788"/>
      <c r="CI4" s="267"/>
      <c r="CJ4" s="786"/>
      <c r="CK4" s="787"/>
      <c r="CL4" s="787"/>
      <c r="CM4" s="855"/>
      <c r="CN4" s="855"/>
      <c r="CO4" s="855"/>
      <c r="CP4" s="856"/>
      <c r="CQ4" s="787" t="s">
        <v>899</v>
      </c>
      <c r="CR4" s="787"/>
      <c r="CS4" s="875"/>
      <c r="CT4" s="806" t="s">
        <v>1213</v>
      </c>
      <c r="CU4" s="183"/>
      <c r="CV4" s="183" t="s">
        <v>1214</v>
      </c>
      <c r="CW4" s="183"/>
      <c r="CX4" s="874"/>
      <c r="CY4" s="787" t="s">
        <v>899</v>
      </c>
      <c r="CZ4" s="787"/>
      <c r="DA4" s="857"/>
      <c r="DB4" s="182"/>
    </row>
    <row r="5" spans="1:106" ht="14" customHeight="1" thickBot="1" x14ac:dyDescent="0.25">
      <c r="A5" s="135" t="s">
        <v>675</v>
      </c>
      <c r="B5" s="705">
        <v>1</v>
      </c>
      <c r="C5" s="135" t="s">
        <v>713</v>
      </c>
      <c r="D5"/>
      <c r="E5"/>
      <c r="F5" s="705">
        <v>50</v>
      </c>
      <c r="G5" s="135"/>
      <c r="H5" s="101" t="s">
        <v>714</v>
      </c>
      <c r="I5" t="s">
        <v>678</v>
      </c>
      <c r="J5" t="s">
        <v>679</v>
      </c>
      <c r="K5" t="s">
        <v>680</v>
      </c>
      <c r="M5" s="164">
        <v>0.32291666666666669</v>
      </c>
      <c r="N5" s="243"/>
      <c r="O5" s="243"/>
      <c r="P5" s="243"/>
      <c r="Q5" s="185"/>
      <c r="R5" s="185"/>
      <c r="S5" s="185"/>
      <c r="T5" s="694"/>
      <c r="U5" s="805"/>
      <c r="V5" s="218"/>
      <c r="W5" s="183"/>
      <c r="X5" s="183"/>
      <c r="Y5" s="183"/>
      <c r="Z5" s="183"/>
      <c r="AA5" s="879"/>
      <c r="AB5" s="815">
        <v>0.32291666666666669</v>
      </c>
      <c r="AC5" s="814"/>
      <c r="AD5" s="1541" t="s">
        <v>1215</v>
      </c>
      <c r="AE5" s="1580" t="s">
        <v>1216</v>
      </c>
      <c r="AF5" s="1541" t="s">
        <v>1217</v>
      </c>
      <c r="AG5" s="814"/>
      <c r="AH5" s="823">
        <v>0.33333333333333331</v>
      </c>
      <c r="AI5" s="823">
        <v>0.33680555555555558</v>
      </c>
      <c r="AJ5" s="823">
        <v>0.34027777777777773</v>
      </c>
      <c r="AK5" s="814"/>
      <c r="AL5" s="694"/>
      <c r="AM5" s="187"/>
      <c r="AN5" s="182"/>
      <c r="AO5" s="182"/>
      <c r="AP5" s="182"/>
      <c r="AQ5" s="182"/>
      <c r="AR5" s="182"/>
      <c r="AS5" s="182"/>
      <c r="AT5" s="182"/>
      <c r="AU5" s="182"/>
      <c r="AV5" s="837"/>
      <c r="AW5" s="814"/>
      <c r="AX5" s="1541" t="s">
        <v>1215</v>
      </c>
      <c r="AY5" s="1580" t="s">
        <v>1216</v>
      </c>
      <c r="AZ5" s="1541" t="s">
        <v>1217</v>
      </c>
      <c r="BA5" s="814"/>
      <c r="BB5" s="823">
        <v>0.33333333333333331</v>
      </c>
      <c r="BC5" s="823">
        <v>0.33680555555555558</v>
      </c>
      <c r="BD5" s="823">
        <v>0.34027777777777773</v>
      </c>
      <c r="BE5" s="837"/>
      <c r="BF5" s="698"/>
      <c r="BG5" s="805" t="s">
        <v>1218</v>
      </c>
      <c r="BH5" s="218" t="s">
        <v>1219</v>
      </c>
      <c r="BI5" s="183"/>
      <c r="BJ5" s="1476" t="s">
        <v>1220</v>
      </c>
      <c r="BK5" s="1476"/>
      <c r="BL5" s="1000"/>
      <c r="BM5" s="1000"/>
      <c r="BN5" s="1004"/>
      <c r="BO5" s="815">
        <v>0.32291666666666669</v>
      </c>
      <c r="BQ5" s="819">
        <v>0.31597222222222221</v>
      </c>
      <c r="BR5" s="819">
        <v>0.32291666666666669</v>
      </c>
      <c r="BS5" s="819">
        <v>0.3298611111111111</v>
      </c>
      <c r="BT5" s="814"/>
      <c r="BU5" s="814"/>
      <c r="BV5" s="814"/>
      <c r="BW5" s="814"/>
      <c r="BX5" s="1000"/>
      <c r="BY5" s="694"/>
      <c r="BZ5" s="582"/>
      <c r="CA5" s="373"/>
      <c r="CB5" s="373"/>
      <c r="CC5" s="333"/>
      <c r="CD5" s="333"/>
      <c r="CE5" s="333"/>
      <c r="CF5" s="789"/>
      <c r="CG5" s="167"/>
      <c r="CH5" s="790"/>
      <c r="CI5" s="267"/>
      <c r="CJ5" s="806"/>
      <c r="CK5" s="183"/>
      <c r="CL5" s="183"/>
      <c r="CM5" s="218"/>
      <c r="CN5" s="218"/>
      <c r="CO5" s="218"/>
      <c r="CP5" s="243"/>
      <c r="CQ5" s="626">
        <v>0.33680555555555558</v>
      </c>
      <c r="CR5" s="626">
        <v>0.34027777777777773</v>
      </c>
      <c r="CS5" s="267"/>
      <c r="CT5" s="883">
        <v>0.31944444444444448</v>
      </c>
      <c r="CU5" s="884">
        <v>0.3263888888888889</v>
      </c>
      <c r="CV5" s="217" t="s">
        <v>1221</v>
      </c>
      <c r="CW5" s="183"/>
      <c r="CX5" s="185"/>
      <c r="CY5" s="626">
        <v>0.33680555555555558</v>
      </c>
      <c r="CZ5" s="626">
        <v>0.34027777777777773</v>
      </c>
      <c r="DA5" s="793"/>
      <c r="DB5" s="182"/>
    </row>
    <row r="6" spans="1:106" ht="14" customHeight="1" x14ac:dyDescent="0.2">
      <c r="A6" s="135" t="s">
        <v>675</v>
      </c>
      <c r="B6" s="705">
        <v>2</v>
      </c>
      <c r="C6" s="135" t="s">
        <v>720</v>
      </c>
      <c r="D6"/>
      <c r="E6">
        <v>8.75</v>
      </c>
      <c r="F6" s="705">
        <v>50</v>
      </c>
      <c r="G6" s="135"/>
      <c r="H6" s="101" t="s">
        <v>677</v>
      </c>
      <c r="I6" t="s">
        <v>678</v>
      </c>
      <c r="J6" t="s">
        <v>679</v>
      </c>
      <c r="K6" t="s">
        <v>680</v>
      </c>
      <c r="M6" s="164">
        <v>0.33333333333333331</v>
      </c>
      <c r="N6" s="1563" t="s">
        <v>1222</v>
      </c>
      <c r="O6" s="1564"/>
      <c r="P6" s="1564"/>
      <c r="Q6" s="1564"/>
      <c r="R6" s="1564"/>
      <c r="S6" s="1564"/>
      <c r="T6" s="809"/>
      <c r="U6" s="1579" t="s">
        <v>1223</v>
      </c>
      <c r="V6" s="1579"/>
      <c r="W6" s="1579"/>
      <c r="X6" s="1579"/>
      <c r="Y6" s="1579"/>
      <c r="Z6" s="1579"/>
      <c r="AA6" s="1579"/>
      <c r="AB6" s="817">
        <v>0.33333333333333331</v>
      </c>
      <c r="AC6" s="818"/>
      <c r="AD6" s="1542"/>
      <c r="AE6" s="1581"/>
      <c r="AF6" s="1542"/>
      <c r="AG6" s="814"/>
      <c r="AH6" s="1566" t="s">
        <v>1021</v>
      </c>
      <c r="AI6" s="1566" t="s">
        <v>1022</v>
      </c>
      <c r="AJ6" s="1566" t="s">
        <v>1023</v>
      </c>
      <c r="AK6" s="821"/>
      <c r="AL6" s="700"/>
      <c r="AM6" s="1585" t="s">
        <v>1224</v>
      </c>
      <c r="AN6" s="1586"/>
      <c r="AO6" s="1586"/>
      <c r="AP6" s="1586"/>
      <c r="AQ6" s="1586"/>
      <c r="AR6" s="1586"/>
      <c r="AS6" s="1586"/>
      <c r="AT6" s="1006"/>
      <c r="AU6" s="1006"/>
      <c r="AV6" s="838"/>
      <c r="AW6" s="818"/>
      <c r="AX6" s="1542"/>
      <c r="AY6" s="1581"/>
      <c r="AZ6" s="1542"/>
      <c r="BA6" s="814"/>
      <c r="BB6" s="1566" t="s">
        <v>1021</v>
      </c>
      <c r="BC6" s="1566" t="s">
        <v>1022</v>
      </c>
      <c r="BD6" s="1566" t="s">
        <v>1023</v>
      </c>
      <c r="BE6" s="838"/>
      <c r="BF6" s="800"/>
      <c r="BG6" s="1570" t="s">
        <v>1225</v>
      </c>
      <c r="BH6" s="1570" t="s">
        <v>1226</v>
      </c>
      <c r="BI6" s="183"/>
      <c r="BJ6" s="1528" t="s">
        <v>1227</v>
      </c>
      <c r="BK6" s="1528" t="s">
        <v>1228</v>
      </c>
      <c r="BL6" s="1528" t="s">
        <v>1229</v>
      </c>
      <c r="BM6" s="797"/>
      <c r="BN6" s="790"/>
      <c r="BO6" s="817">
        <v>0.33333333333333331</v>
      </c>
      <c r="BP6" s="814"/>
      <c r="BQ6" s="1541" t="s">
        <v>1215</v>
      </c>
      <c r="BR6" s="1580" t="s">
        <v>1216</v>
      </c>
      <c r="BS6" s="1541" t="s">
        <v>1217</v>
      </c>
      <c r="BT6" s="814"/>
      <c r="BU6" s="823">
        <v>0.33333333333333331</v>
      </c>
      <c r="BV6" s="823">
        <v>0.33680555555555558</v>
      </c>
      <c r="BW6" s="823">
        <v>0.34027777777777773</v>
      </c>
      <c r="BX6" s="167"/>
      <c r="BY6" s="700"/>
      <c r="BZ6" s="1210" t="s">
        <v>1230</v>
      </c>
      <c r="CA6" s="1213"/>
      <c r="CB6" s="1213"/>
      <c r="CC6" s="1213"/>
      <c r="CD6" s="1213"/>
      <c r="CE6" s="1540"/>
      <c r="CF6" s="789"/>
      <c r="CG6" s="167"/>
      <c r="CH6" s="790"/>
      <c r="CI6" s="809"/>
      <c r="CJ6" s="858"/>
      <c r="CK6" s="840"/>
      <c r="CL6" s="840"/>
      <c r="CN6" s="218"/>
      <c r="CO6" s="218"/>
      <c r="CP6" s="243"/>
      <c r="CQ6" s="1526" t="s">
        <v>922</v>
      </c>
      <c r="CR6" s="1527" t="s">
        <v>968</v>
      </c>
      <c r="CS6" s="809"/>
      <c r="CT6" s="1544" t="s">
        <v>1231</v>
      </c>
      <c r="CU6" s="1544" t="s">
        <v>1232</v>
      </c>
      <c r="CV6" s="1551" t="s">
        <v>1233</v>
      </c>
      <c r="CW6" s="1552"/>
      <c r="CX6" s="185"/>
      <c r="CY6" s="1526" t="s">
        <v>922</v>
      </c>
      <c r="CZ6" s="1527" t="s">
        <v>968</v>
      </c>
      <c r="DA6" s="859"/>
      <c r="DB6" s="182"/>
    </row>
    <row r="7" spans="1:106" ht="14" customHeight="1" thickBot="1" x14ac:dyDescent="0.25">
      <c r="A7" s="135" t="s">
        <v>675</v>
      </c>
      <c r="B7" s="705">
        <v>2</v>
      </c>
      <c r="C7" s="135" t="s">
        <v>760</v>
      </c>
      <c r="D7">
        <v>1.5</v>
      </c>
      <c r="E7"/>
      <c r="F7" s="705">
        <v>50</v>
      </c>
      <c r="G7" s="135">
        <v>6</v>
      </c>
      <c r="H7" t="s">
        <v>761</v>
      </c>
      <c r="I7" t="s">
        <v>678</v>
      </c>
      <c r="J7" t="s">
        <v>679</v>
      </c>
      <c r="K7" t="s">
        <v>680</v>
      </c>
      <c r="M7" s="164">
        <v>0.34375</v>
      </c>
      <c r="N7" s="1564"/>
      <c r="O7" s="1564"/>
      <c r="P7" s="1564"/>
      <c r="Q7" s="1564"/>
      <c r="R7" s="1564"/>
      <c r="S7" s="1564"/>
      <c r="T7" s="809"/>
      <c r="U7" s="1579"/>
      <c r="V7" s="1579"/>
      <c r="W7" s="1579"/>
      <c r="X7" s="1579"/>
      <c r="Y7" s="1579"/>
      <c r="Z7" s="1579"/>
      <c r="AA7" s="1579"/>
      <c r="AB7" s="817">
        <v>0.34375</v>
      </c>
      <c r="AC7" s="818"/>
      <c r="AD7" s="1542"/>
      <c r="AE7" s="1581"/>
      <c r="AF7" s="1542"/>
      <c r="AG7" s="814"/>
      <c r="AH7" s="1566"/>
      <c r="AI7" s="1566"/>
      <c r="AJ7" s="1566"/>
      <c r="AK7" s="821"/>
      <c r="AL7" s="700"/>
      <c r="AM7" s="1585"/>
      <c r="AN7" s="1586"/>
      <c r="AO7" s="1586"/>
      <c r="AP7" s="1586"/>
      <c r="AQ7" s="1586"/>
      <c r="AR7" s="1586"/>
      <c r="AS7" s="1586"/>
      <c r="AT7" s="1006"/>
      <c r="AU7" s="1006"/>
      <c r="AV7" s="838"/>
      <c r="AW7" s="818"/>
      <c r="AX7" s="1542"/>
      <c r="AY7" s="1581"/>
      <c r="AZ7" s="1542"/>
      <c r="BA7" s="814"/>
      <c r="BB7" s="1566"/>
      <c r="BC7" s="1566"/>
      <c r="BD7" s="1566"/>
      <c r="BE7" s="838"/>
      <c r="BF7" s="800"/>
      <c r="BG7" s="1571"/>
      <c r="BH7" s="1571"/>
      <c r="BI7" s="798" t="s">
        <v>1234</v>
      </c>
      <c r="BJ7" s="1529"/>
      <c r="BK7" s="1529"/>
      <c r="BL7" s="1529"/>
      <c r="BM7" s="797"/>
      <c r="BN7" s="790"/>
      <c r="BO7" s="817">
        <v>0.34375</v>
      </c>
      <c r="BP7" s="818"/>
      <c r="BQ7" s="1542"/>
      <c r="BR7" s="1581"/>
      <c r="BS7" s="1542"/>
      <c r="BT7" s="814"/>
      <c r="BU7" s="1566" t="s">
        <v>1021</v>
      </c>
      <c r="BV7" s="1566" t="s">
        <v>1022</v>
      </c>
      <c r="BW7" s="1566" t="s">
        <v>1023</v>
      </c>
      <c r="BX7" s="167"/>
      <c r="BY7" s="700"/>
      <c r="BZ7" s="1210"/>
      <c r="CA7" s="1213"/>
      <c r="CB7" s="1213"/>
      <c r="CC7" s="1213"/>
      <c r="CD7" s="1213"/>
      <c r="CE7" s="1540"/>
      <c r="CF7" s="789"/>
      <c r="CG7" s="167"/>
      <c r="CH7" s="790"/>
      <c r="CI7" s="809"/>
      <c r="CJ7" s="858"/>
      <c r="CK7" s="840"/>
      <c r="CL7" s="840"/>
      <c r="CP7" s="1005"/>
      <c r="CQ7" s="1526"/>
      <c r="CR7" s="1527"/>
      <c r="CS7" s="809"/>
      <c r="CT7" s="1544"/>
      <c r="CU7" s="1544"/>
      <c r="CV7" s="1553"/>
      <c r="CW7" s="1554"/>
      <c r="CX7" s="185"/>
      <c r="CY7" s="1526"/>
      <c r="CZ7" s="1527"/>
      <c r="DA7" s="859"/>
      <c r="DB7" s="182"/>
    </row>
    <row r="8" spans="1:106" ht="14" customHeight="1" x14ac:dyDescent="0.2">
      <c r="A8" s="135" t="s">
        <v>675</v>
      </c>
      <c r="B8" s="705">
        <v>2</v>
      </c>
      <c r="C8" s="135" t="s">
        <v>768</v>
      </c>
      <c r="D8"/>
      <c r="E8"/>
      <c r="F8" s="705">
        <v>50</v>
      </c>
      <c r="G8" s="135"/>
      <c r="H8" s="101" t="s">
        <v>677</v>
      </c>
      <c r="I8" t="s">
        <v>678</v>
      </c>
      <c r="J8" t="s">
        <v>679</v>
      </c>
      <c r="K8" t="s">
        <v>680</v>
      </c>
      <c r="M8" s="164">
        <v>0.35416666666666669</v>
      </c>
      <c r="N8" s="1564"/>
      <c r="O8" s="1564"/>
      <c r="P8" s="1564"/>
      <c r="Q8" s="1564"/>
      <c r="R8" s="1564"/>
      <c r="S8" s="1564"/>
      <c r="T8" s="809"/>
      <c r="U8" s="1579"/>
      <c r="V8" s="1579"/>
      <c r="W8" s="1579"/>
      <c r="X8" s="1579"/>
      <c r="Y8" s="1579"/>
      <c r="Z8" s="1579"/>
      <c r="AA8" s="1579"/>
      <c r="AB8" s="817">
        <v>0.35416666666666669</v>
      </c>
      <c r="AC8"/>
      <c r="AD8" s="1542"/>
      <c r="AE8" s="1581"/>
      <c r="AF8" s="1542"/>
      <c r="AG8" s="52"/>
      <c r="AH8" s="1566"/>
      <c r="AI8" s="1566"/>
      <c r="AJ8" s="1566"/>
      <c r="AK8" s="52"/>
      <c r="AL8" s="700"/>
      <c r="AM8" s="1585"/>
      <c r="AN8" s="1586"/>
      <c r="AO8" s="1586"/>
      <c r="AP8" s="1586"/>
      <c r="AQ8" s="1586"/>
      <c r="AR8" s="1586"/>
      <c r="AS8" s="1586"/>
      <c r="AT8" s="1006"/>
      <c r="AU8" s="1006"/>
      <c r="AV8" s="838"/>
      <c r="AW8"/>
      <c r="AX8" s="1542"/>
      <c r="AY8" s="1581"/>
      <c r="AZ8" s="1542"/>
      <c r="BA8" s="52"/>
      <c r="BB8" s="1566"/>
      <c r="BC8" s="1566"/>
      <c r="BD8" s="1566"/>
      <c r="BE8" s="838"/>
      <c r="BF8" s="800"/>
      <c r="BG8" s="1571"/>
      <c r="BH8" s="1571"/>
      <c r="BI8" s="1534" t="s">
        <v>1235</v>
      </c>
      <c r="BJ8" s="1529"/>
      <c r="BK8" s="1529"/>
      <c r="BL8" s="1529"/>
      <c r="BM8" s="797"/>
      <c r="BN8" s="167"/>
      <c r="BO8" s="817">
        <v>0.35416666666666669</v>
      </c>
      <c r="BP8" s="818"/>
      <c r="BQ8" s="1542"/>
      <c r="BR8" s="1581"/>
      <c r="BS8" s="1542"/>
      <c r="BT8" s="814"/>
      <c r="BU8" s="1566"/>
      <c r="BV8" s="1566"/>
      <c r="BW8" s="1566"/>
      <c r="BX8" s="166"/>
      <c r="BY8" s="700"/>
      <c r="BZ8" s="1210"/>
      <c r="CA8" s="1213"/>
      <c r="CB8" s="1213"/>
      <c r="CC8" s="1213"/>
      <c r="CD8" s="1213"/>
      <c r="CE8" s="1540"/>
      <c r="CF8" s="789"/>
      <c r="CG8" s="167"/>
      <c r="CH8" s="790"/>
      <c r="CI8" s="809"/>
      <c r="CJ8" s="858"/>
      <c r="CK8" s="840"/>
      <c r="CL8" s="840"/>
      <c r="CP8" s="1005"/>
      <c r="CQ8" s="1526"/>
      <c r="CR8" s="1527"/>
      <c r="CS8" s="809"/>
      <c r="CT8" s="1544"/>
      <c r="CU8" s="1544"/>
      <c r="CV8" s="1553"/>
      <c r="CW8" s="1554"/>
      <c r="CX8" s="185"/>
      <c r="CY8" s="1526"/>
      <c r="CZ8" s="1527"/>
      <c r="DA8" s="859"/>
      <c r="DB8" s="182"/>
    </row>
    <row r="9" spans="1:106" ht="14" customHeight="1" x14ac:dyDescent="0.2">
      <c r="A9" s="135" t="s">
        <v>675</v>
      </c>
      <c r="B9" s="135">
        <v>2</v>
      </c>
      <c r="C9" s="135" t="s">
        <v>770</v>
      </c>
      <c r="D9" s="135"/>
      <c r="E9" s="135"/>
      <c r="F9" s="135">
        <v>50</v>
      </c>
      <c r="G9" s="135"/>
      <c r="H9" s="153" t="s">
        <v>696</v>
      </c>
      <c r="I9" t="s">
        <v>678</v>
      </c>
      <c r="J9" t="s">
        <v>697</v>
      </c>
      <c r="K9" t="s">
        <v>680</v>
      </c>
      <c r="M9" s="164">
        <v>0.36458333333333331</v>
      </c>
      <c r="N9" s="1564"/>
      <c r="O9" s="1564"/>
      <c r="P9" s="1564"/>
      <c r="Q9" s="1564"/>
      <c r="R9" s="1564"/>
      <c r="S9" s="1564"/>
      <c r="T9" s="809"/>
      <c r="U9" s="1579"/>
      <c r="V9" s="1579"/>
      <c r="W9" s="1579"/>
      <c r="X9" s="1579"/>
      <c r="Y9" s="1579"/>
      <c r="Z9" s="1579"/>
      <c r="AA9" s="1579"/>
      <c r="AB9" s="817">
        <v>0.36458333333333331</v>
      </c>
      <c r="AC9" s="818"/>
      <c r="AD9" s="1542"/>
      <c r="AE9" s="1581"/>
      <c r="AF9" s="1542"/>
      <c r="AG9" s="833"/>
      <c r="AH9" s="1566"/>
      <c r="AI9" s="1566"/>
      <c r="AJ9" s="1566"/>
      <c r="AK9" s="834"/>
      <c r="AL9" s="700"/>
      <c r="AM9" s="1585"/>
      <c r="AN9" s="1586"/>
      <c r="AO9" s="1586"/>
      <c r="AP9" s="1586"/>
      <c r="AQ9" s="1586"/>
      <c r="AR9" s="1586"/>
      <c r="AS9" s="1586"/>
      <c r="AT9" s="1006"/>
      <c r="AU9" s="1006"/>
      <c r="AV9" s="838"/>
      <c r="AW9" s="818"/>
      <c r="AX9" s="1542"/>
      <c r="AY9" s="1581"/>
      <c r="AZ9" s="1542"/>
      <c r="BA9" s="833"/>
      <c r="BB9" s="1566"/>
      <c r="BC9" s="1566"/>
      <c r="BD9" s="1566"/>
      <c r="BE9" s="838"/>
      <c r="BF9" s="800"/>
      <c r="BG9" s="1571"/>
      <c r="BH9" s="1571"/>
      <c r="BI9" s="1535"/>
      <c r="BJ9" s="1529"/>
      <c r="BK9" s="1529"/>
      <c r="BL9" s="1529"/>
      <c r="BM9" s="797"/>
      <c r="BN9" s="167"/>
      <c r="BO9" s="817">
        <v>0.36458333333333331</v>
      </c>
      <c r="BP9"/>
      <c r="BQ9" s="1542"/>
      <c r="BR9" s="1581"/>
      <c r="BS9" s="1542"/>
      <c r="BT9" s="52"/>
      <c r="BU9" s="1566"/>
      <c r="BV9" s="1566"/>
      <c r="BW9" s="1566"/>
      <c r="BX9" s="166"/>
      <c r="BY9" s="700"/>
      <c r="BZ9" s="1210"/>
      <c r="CA9" s="1213"/>
      <c r="CB9" s="1213"/>
      <c r="CC9" s="1213"/>
      <c r="CD9" s="1213"/>
      <c r="CE9" s="1540"/>
      <c r="CF9" s="789"/>
      <c r="CG9" s="167"/>
      <c r="CH9" s="790"/>
      <c r="CI9" s="809"/>
      <c r="CJ9" s="858"/>
      <c r="CK9" s="840"/>
      <c r="CL9" s="840"/>
      <c r="CM9" s="877">
        <v>0.3576388888888889</v>
      </c>
      <c r="CN9" s="877">
        <v>0.36458333333333331</v>
      </c>
      <c r="CO9" s="877">
        <v>0.37152777777777773</v>
      </c>
      <c r="CP9" s="1005"/>
      <c r="CQ9" s="1526"/>
      <c r="CR9" s="1527"/>
      <c r="CS9" s="809"/>
      <c r="CT9" s="1544"/>
      <c r="CU9" s="1544"/>
      <c r="CV9" s="1553"/>
      <c r="CW9" s="1554"/>
      <c r="CX9" s="841"/>
      <c r="CY9" s="1526"/>
      <c r="CZ9" s="1527"/>
      <c r="DA9" s="859"/>
      <c r="DB9" s="182"/>
    </row>
    <row r="10" spans="1:106" ht="14" customHeight="1" x14ac:dyDescent="0.2">
      <c r="A10" s="135" t="s">
        <v>675</v>
      </c>
      <c r="B10" s="705">
        <v>3</v>
      </c>
      <c r="C10" s="135" t="s">
        <v>771</v>
      </c>
      <c r="D10"/>
      <c r="E10">
        <v>9</v>
      </c>
      <c r="F10" s="705">
        <v>56</v>
      </c>
      <c r="G10" s="135"/>
      <c r="H10" t="s">
        <v>772</v>
      </c>
      <c r="I10" t="s">
        <v>773</v>
      </c>
      <c r="J10" t="s">
        <v>679</v>
      </c>
      <c r="K10" t="s">
        <v>774</v>
      </c>
      <c r="M10" s="164">
        <v>0.375</v>
      </c>
      <c r="N10" s="1564"/>
      <c r="O10" s="1564"/>
      <c r="P10" s="1564"/>
      <c r="Q10" s="1564"/>
      <c r="R10" s="1564"/>
      <c r="S10" s="1564"/>
      <c r="T10" s="809"/>
      <c r="U10" s="1579"/>
      <c r="V10" s="1579"/>
      <c r="W10" s="1579"/>
      <c r="X10" s="1579"/>
      <c r="Y10" s="1579"/>
      <c r="Z10" s="1579"/>
      <c r="AA10" s="1579"/>
      <c r="AB10" s="817">
        <v>0.375</v>
      </c>
      <c r="AC10" s="818"/>
      <c r="AD10" s="1542"/>
      <c r="AE10" s="1581"/>
      <c r="AF10" s="1542"/>
      <c r="AG10" s="833"/>
      <c r="AH10" s="1566"/>
      <c r="AI10" s="1566"/>
      <c r="AJ10" s="1566"/>
      <c r="AK10" s="834"/>
      <c r="AL10" s="700"/>
      <c r="AM10" s="1585"/>
      <c r="AN10" s="1586"/>
      <c r="AO10" s="1586"/>
      <c r="AP10" s="1586"/>
      <c r="AQ10" s="1586"/>
      <c r="AR10" s="1586"/>
      <c r="AS10" s="1586"/>
      <c r="AT10" s="1006"/>
      <c r="AU10" s="1006"/>
      <c r="AV10" s="838"/>
      <c r="AW10" s="818"/>
      <c r="AX10" s="1542"/>
      <c r="AY10" s="1581"/>
      <c r="AZ10" s="1542"/>
      <c r="BA10" s="833"/>
      <c r="BB10" s="1566"/>
      <c r="BC10" s="1566"/>
      <c r="BD10" s="1566"/>
      <c r="BE10" s="838"/>
      <c r="BF10" s="800"/>
      <c r="BG10" s="1571"/>
      <c r="BH10" s="1571"/>
      <c r="BI10" s="1535"/>
      <c r="BJ10" s="1529"/>
      <c r="BK10" s="1529"/>
      <c r="BL10" s="1529"/>
      <c r="BM10" s="797"/>
      <c r="BN10" s="167"/>
      <c r="BO10" s="817">
        <v>0.375</v>
      </c>
      <c r="BP10" s="818"/>
      <c r="BQ10" s="1542"/>
      <c r="BR10" s="1581"/>
      <c r="BS10" s="1542"/>
      <c r="BT10" s="833"/>
      <c r="BU10" s="1566"/>
      <c r="BV10" s="1566"/>
      <c r="BW10" s="1566"/>
      <c r="BX10" s="166"/>
      <c r="BY10" s="700"/>
      <c r="BZ10" s="1210"/>
      <c r="CA10" s="1213"/>
      <c r="CB10" s="1213"/>
      <c r="CC10" s="1213"/>
      <c r="CD10" s="1213"/>
      <c r="CE10" s="1540"/>
      <c r="CF10" s="789"/>
      <c r="CG10" s="167"/>
      <c r="CH10" s="790"/>
      <c r="CI10" s="809"/>
      <c r="CJ10" s="806"/>
      <c r="CK10" s="183"/>
      <c r="CL10" s="183"/>
      <c r="CM10" s="1559" t="s">
        <v>1236</v>
      </c>
      <c r="CN10" s="1559" t="s">
        <v>1237</v>
      </c>
      <c r="CO10" s="1559" t="s">
        <v>1238</v>
      </c>
      <c r="CP10" s="1005"/>
      <c r="CQ10" s="1526"/>
      <c r="CR10" s="1527"/>
      <c r="CS10" s="809"/>
      <c r="CT10" s="1544"/>
      <c r="CU10" s="1544"/>
      <c r="CV10" s="1553"/>
      <c r="CW10" s="1554"/>
      <c r="CX10" s="841"/>
      <c r="CY10" s="1526"/>
      <c r="CZ10" s="1527"/>
      <c r="DA10" s="859"/>
      <c r="DB10" s="182"/>
    </row>
    <row r="11" spans="1:106" ht="14" customHeight="1" thickBot="1" x14ac:dyDescent="0.25">
      <c r="A11" s="135" t="s">
        <v>675</v>
      </c>
      <c r="B11" s="705">
        <v>3</v>
      </c>
      <c r="C11" s="135" t="s">
        <v>781</v>
      </c>
      <c r="D11"/>
      <c r="E11"/>
      <c r="F11" s="705">
        <v>56</v>
      </c>
      <c r="G11" s="135"/>
      <c r="H11" t="s">
        <v>761</v>
      </c>
      <c r="I11" t="s">
        <v>678</v>
      </c>
      <c r="J11" t="s">
        <v>679</v>
      </c>
      <c r="K11" t="s">
        <v>680</v>
      </c>
      <c r="M11" s="164">
        <v>0.38541666666666669</v>
      </c>
      <c r="N11" s="1564"/>
      <c r="O11" s="1564"/>
      <c r="P11" s="1564"/>
      <c r="Q11" s="1564"/>
      <c r="R11" s="1564"/>
      <c r="S11" s="1564"/>
      <c r="T11" s="809"/>
      <c r="U11" s="1579"/>
      <c r="V11" s="1579"/>
      <c r="W11" s="1579"/>
      <c r="X11" s="1579"/>
      <c r="Y11" s="1579"/>
      <c r="Z11" s="1579"/>
      <c r="AA11" s="1579"/>
      <c r="AB11" s="817">
        <v>0.38541666666666669</v>
      </c>
      <c r="AC11" s="818"/>
      <c r="AD11" s="1542"/>
      <c r="AE11" s="1581"/>
      <c r="AF11" s="1542"/>
      <c r="AG11" s="833"/>
      <c r="AH11" s="1566"/>
      <c r="AI11" s="1566"/>
      <c r="AJ11" s="1566"/>
      <c r="AK11" s="834"/>
      <c r="AL11" s="700"/>
      <c r="AM11" s="1585"/>
      <c r="AN11" s="1586"/>
      <c r="AO11" s="1586"/>
      <c r="AP11" s="1586"/>
      <c r="AQ11" s="1586"/>
      <c r="AR11" s="1586"/>
      <c r="AS11" s="1586"/>
      <c r="AT11" s="1006"/>
      <c r="AU11" s="1006"/>
      <c r="AV11" s="838"/>
      <c r="AW11" s="818"/>
      <c r="AX11" s="1542"/>
      <c r="AY11" s="1581"/>
      <c r="AZ11" s="1542"/>
      <c r="BA11" s="833"/>
      <c r="BB11" s="1566"/>
      <c r="BC11" s="1566"/>
      <c r="BD11" s="1566"/>
      <c r="BE11" s="838"/>
      <c r="BF11" s="800"/>
      <c r="BG11" s="1572"/>
      <c r="BH11" s="1572"/>
      <c r="BI11" s="1535"/>
      <c r="BJ11" s="1529"/>
      <c r="BK11" s="1529"/>
      <c r="BL11" s="1529"/>
      <c r="BM11" s="797"/>
      <c r="BN11" s="167"/>
      <c r="BO11" s="817">
        <v>0.38541666666666669</v>
      </c>
      <c r="BP11" s="818"/>
      <c r="BQ11" s="1542"/>
      <c r="BR11" s="1581"/>
      <c r="BS11" s="1542"/>
      <c r="BT11" s="833"/>
      <c r="BU11" s="1566"/>
      <c r="BV11" s="1566"/>
      <c r="BW11" s="1566"/>
      <c r="BX11" s="166"/>
      <c r="BY11" s="700"/>
      <c r="BZ11" s="1210"/>
      <c r="CA11" s="1213"/>
      <c r="CB11" s="1213"/>
      <c r="CC11" s="1213"/>
      <c r="CD11" s="1213"/>
      <c r="CE11" s="1540"/>
      <c r="CF11" s="789"/>
      <c r="CG11" s="167"/>
      <c r="CH11" s="790"/>
      <c r="CI11" s="809"/>
      <c r="CJ11" s="806"/>
      <c r="CK11" s="183"/>
      <c r="CL11" s="183"/>
      <c r="CM11" s="1559"/>
      <c r="CN11" s="1559"/>
      <c r="CO11" s="1559"/>
      <c r="CP11" s="1005"/>
      <c r="CQ11" s="1526"/>
      <c r="CR11" s="1527"/>
      <c r="CS11" s="809"/>
      <c r="CT11" s="1544"/>
      <c r="CU11" s="1544"/>
      <c r="CV11" s="1553"/>
      <c r="CW11" s="1554"/>
      <c r="CX11" s="841"/>
      <c r="CY11" s="1526"/>
      <c r="CZ11" s="1527"/>
      <c r="DB11" s="182"/>
    </row>
    <row r="12" spans="1:106" ht="14" customHeight="1" x14ac:dyDescent="0.2">
      <c r="A12" s="135" t="s">
        <v>675</v>
      </c>
      <c r="B12" s="705">
        <v>3</v>
      </c>
      <c r="C12" s="135" t="s">
        <v>782</v>
      </c>
      <c r="D12"/>
      <c r="E12">
        <v>9</v>
      </c>
      <c r="F12" s="705">
        <v>56</v>
      </c>
      <c r="G12" s="135"/>
      <c r="H12" t="s">
        <v>783</v>
      </c>
      <c r="I12" t="s">
        <v>678</v>
      </c>
      <c r="J12" t="s">
        <v>679</v>
      </c>
      <c r="K12" t="s">
        <v>680</v>
      </c>
      <c r="M12" s="164">
        <v>0.39583333333333331</v>
      </c>
      <c r="N12" s="1564"/>
      <c r="O12" s="1564"/>
      <c r="P12" s="1564"/>
      <c r="Q12" s="1564"/>
      <c r="R12" s="1564"/>
      <c r="S12" s="1564"/>
      <c r="T12" s="809"/>
      <c r="U12" s="1579"/>
      <c r="V12" s="1579"/>
      <c r="W12" s="1579"/>
      <c r="X12" s="1579"/>
      <c r="Y12" s="1579"/>
      <c r="Z12" s="1579"/>
      <c r="AA12" s="1579"/>
      <c r="AB12" s="817">
        <v>0.39583333333333331</v>
      </c>
      <c r="AC12" s="818"/>
      <c r="AD12" s="1542"/>
      <c r="AE12" s="1581"/>
      <c r="AF12" s="1542"/>
      <c r="AG12" s="833"/>
      <c r="AH12" s="1566"/>
      <c r="AI12" s="1566"/>
      <c r="AJ12" s="1566"/>
      <c r="AK12" s="834"/>
      <c r="AL12" s="700"/>
      <c r="AM12" s="1585"/>
      <c r="AN12" s="1586"/>
      <c r="AO12" s="1586"/>
      <c r="AP12" s="1586"/>
      <c r="AQ12" s="1586"/>
      <c r="AR12" s="1586"/>
      <c r="AS12" s="1586"/>
      <c r="AT12" s="1006"/>
      <c r="AU12" s="1006"/>
      <c r="AV12" s="838"/>
      <c r="AW12" s="818"/>
      <c r="AX12" s="1542"/>
      <c r="AY12" s="1581"/>
      <c r="AZ12" s="1542"/>
      <c r="BA12" s="833"/>
      <c r="BB12" s="1566"/>
      <c r="BC12" s="1566"/>
      <c r="BD12" s="1566"/>
      <c r="BE12" s="838"/>
      <c r="BF12" s="800"/>
      <c r="BG12" s="806"/>
      <c r="BH12" s="183"/>
      <c r="BI12" s="1535"/>
      <c r="BJ12" s="1529"/>
      <c r="BK12" s="1529"/>
      <c r="BL12" s="1529"/>
      <c r="BM12" s="797"/>
      <c r="BN12" s="167"/>
      <c r="BO12" s="817">
        <v>0.39583333333333331</v>
      </c>
      <c r="BP12" s="818"/>
      <c r="BQ12" s="1542"/>
      <c r="BR12" s="1581"/>
      <c r="BS12" s="1542"/>
      <c r="BT12" s="833"/>
      <c r="BU12" s="1566"/>
      <c r="BV12" s="1566"/>
      <c r="BW12" s="1566"/>
      <c r="BX12" s="166"/>
      <c r="BY12" s="700"/>
      <c r="BZ12" s="1210"/>
      <c r="CA12" s="1213"/>
      <c r="CB12" s="1213"/>
      <c r="CC12" s="1213"/>
      <c r="CD12" s="1213"/>
      <c r="CE12" s="1540"/>
      <c r="CF12" s="1531" t="s">
        <v>1239</v>
      </c>
      <c r="CG12" s="1532"/>
      <c r="CH12" s="1533"/>
      <c r="CI12" s="809"/>
      <c r="CJ12" s="806"/>
      <c r="CK12" s="167"/>
      <c r="CL12" s="167"/>
      <c r="CM12" s="1559"/>
      <c r="CN12" s="1559"/>
      <c r="CO12" s="1559"/>
      <c r="CP12" s="1005"/>
      <c r="CQ12" s="1526"/>
      <c r="CR12" s="1527"/>
      <c r="CS12" s="809"/>
      <c r="CT12" s="1544"/>
      <c r="CU12" s="1544"/>
      <c r="CV12" s="1553"/>
      <c r="CW12" s="1554"/>
      <c r="CX12" s="841"/>
      <c r="CY12" s="1526"/>
      <c r="CZ12" s="1527"/>
      <c r="DB12" s="182"/>
    </row>
    <row r="13" spans="1:106" ht="14" customHeight="1" thickBot="1" x14ac:dyDescent="0.25">
      <c r="A13" s="135" t="s">
        <v>675</v>
      </c>
      <c r="B13" s="135">
        <v>3</v>
      </c>
      <c r="C13" s="135" t="s">
        <v>784</v>
      </c>
      <c r="D13" s="135"/>
      <c r="E13" s="135"/>
      <c r="F13" s="135">
        <v>56</v>
      </c>
      <c r="G13" s="135"/>
      <c r="H13" s="135" t="s">
        <v>761</v>
      </c>
      <c r="I13" t="s">
        <v>678</v>
      </c>
      <c r="J13" t="s">
        <v>679</v>
      </c>
      <c r="K13" t="s">
        <v>680</v>
      </c>
      <c r="M13" s="164">
        <v>0.40625</v>
      </c>
      <c r="N13" s="1564"/>
      <c r="O13" s="1564"/>
      <c r="P13" s="1564"/>
      <c r="Q13" s="1564"/>
      <c r="R13" s="1564"/>
      <c r="S13" s="1564"/>
      <c r="T13" s="809"/>
      <c r="U13" s="1579"/>
      <c r="V13" s="1579"/>
      <c r="W13" s="1579"/>
      <c r="X13" s="1579"/>
      <c r="Y13" s="1579"/>
      <c r="Z13" s="1579"/>
      <c r="AA13" s="1579"/>
      <c r="AB13" s="817">
        <v>0.40625</v>
      </c>
      <c r="AC13" s="818"/>
      <c r="AD13" s="1542"/>
      <c r="AE13" s="1581"/>
      <c r="AF13" s="1542"/>
      <c r="AG13" s="833"/>
      <c r="AH13" s="1566"/>
      <c r="AI13" s="1566"/>
      <c r="AJ13" s="1566"/>
      <c r="AK13" s="834"/>
      <c r="AL13" s="700"/>
      <c r="AM13" s="1585"/>
      <c r="AN13" s="1586"/>
      <c r="AO13" s="1586"/>
      <c r="AP13" s="1586"/>
      <c r="AQ13" s="1586"/>
      <c r="AR13" s="1586"/>
      <c r="AS13" s="1586"/>
      <c r="AT13" s="1006"/>
      <c r="AU13" s="1006"/>
      <c r="AV13" s="838"/>
      <c r="AW13" s="818"/>
      <c r="AX13" s="1542"/>
      <c r="AY13" s="1581"/>
      <c r="AZ13" s="1542"/>
      <c r="BA13" s="833"/>
      <c r="BB13" s="1566"/>
      <c r="BC13" s="1566"/>
      <c r="BD13" s="1566"/>
      <c r="BE13" s="838"/>
      <c r="BF13" s="800"/>
      <c r="BG13" s="806"/>
      <c r="BH13" s="183"/>
      <c r="BI13" s="1536"/>
      <c r="BJ13" s="1529"/>
      <c r="BK13" s="1529"/>
      <c r="BL13" s="1529"/>
      <c r="BM13" s="797"/>
      <c r="BN13" s="167"/>
      <c r="BO13" s="817">
        <v>0.40625</v>
      </c>
      <c r="BP13" s="818"/>
      <c r="BQ13" s="1542"/>
      <c r="BR13" s="1581"/>
      <c r="BS13" s="1542"/>
      <c r="BT13" s="833"/>
      <c r="BU13" s="1566"/>
      <c r="BV13" s="1566"/>
      <c r="BW13" s="1566"/>
      <c r="BX13" s="166"/>
      <c r="BY13" s="700"/>
      <c r="BZ13" s="1210"/>
      <c r="CA13" s="1213"/>
      <c r="CB13" s="1213"/>
      <c r="CC13" s="1213"/>
      <c r="CD13" s="1213"/>
      <c r="CE13" s="1540"/>
      <c r="CF13" s="1531"/>
      <c r="CG13" s="1532"/>
      <c r="CH13" s="1533"/>
      <c r="CI13" s="809"/>
      <c r="CJ13" s="806"/>
      <c r="CK13" s="167"/>
      <c r="CL13" s="167"/>
      <c r="CM13" s="1559"/>
      <c r="CN13" s="1559"/>
      <c r="CO13" s="1559"/>
      <c r="CP13" s="1005"/>
      <c r="CQ13" s="1526"/>
      <c r="CR13" s="1527"/>
      <c r="CS13" s="809"/>
      <c r="CT13" s="1544"/>
      <c r="CU13" s="1544"/>
      <c r="CV13" s="1553"/>
      <c r="CW13" s="1554"/>
      <c r="CX13" s="841"/>
      <c r="CY13" s="1526"/>
      <c r="CZ13" s="1527"/>
      <c r="DB13" s="182"/>
    </row>
    <row r="14" spans="1:106" ht="14" customHeight="1" x14ac:dyDescent="0.2">
      <c r="A14" s="135" t="s">
        <v>675</v>
      </c>
      <c r="B14" s="705">
        <v>4</v>
      </c>
      <c r="C14" s="135" t="s">
        <v>787</v>
      </c>
      <c r="D14"/>
      <c r="E14">
        <v>11</v>
      </c>
      <c r="F14" s="705">
        <v>45</v>
      </c>
      <c r="G14" s="135"/>
      <c r="H14" t="s">
        <v>772</v>
      </c>
      <c r="I14" t="s">
        <v>773</v>
      </c>
      <c r="J14" t="s">
        <v>679</v>
      </c>
      <c r="K14" t="s">
        <v>774</v>
      </c>
      <c r="M14" s="164">
        <v>0.41666666666666669</v>
      </c>
      <c r="N14" s="1564"/>
      <c r="O14" s="1564"/>
      <c r="P14" s="1564"/>
      <c r="Q14" s="1564"/>
      <c r="R14" s="1564"/>
      <c r="S14" s="1564"/>
      <c r="T14" s="700"/>
      <c r="U14" s="1579"/>
      <c r="V14" s="1579"/>
      <c r="W14" s="1579"/>
      <c r="X14" s="1579"/>
      <c r="Y14" s="1579"/>
      <c r="Z14" s="1579"/>
      <c r="AA14" s="1579"/>
      <c r="AB14" s="817">
        <v>0.41666666666666669</v>
      </c>
      <c r="AC14" s="818"/>
      <c r="AD14" s="1542"/>
      <c r="AE14" s="1581"/>
      <c r="AF14" s="1542"/>
      <c r="AG14" s="835"/>
      <c r="AH14" s="1566"/>
      <c r="AI14" s="1566"/>
      <c r="AJ14" s="1566"/>
      <c r="AK14" s="834"/>
      <c r="AL14" s="700"/>
      <c r="AM14" s="1585"/>
      <c r="AN14" s="1586"/>
      <c r="AO14" s="1586"/>
      <c r="AP14" s="1586"/>
      <c r="AQ14" s="1586"/>
      <c r="AR14" s="1586"/>
      <c r="AS14" s="1586"/>
      <c r="AT14" s="1006"/>
      <c r="AU14" s="1006"/>
      <c r="AV14" s="838"/>
      <c r="AW14" s="818"/>
      <c r="AX14" s="1542"/>
      <c r="AY14" s="1581"/>
      <c r="AZ14" s="1542"/>
      <c r="BA14" s="835"/>
      <c r="BB14" s="1566"/>
      <c r="BC14" s="1566"/>
      <c r="BD14" s="1566"/>
      <c r="BE14" s="838"/>
      <c r="BF14" s="800"/>
      <c r="BG14" s="1577"/>
      <c r="BH14" s="1578"/>
      <c r="BI14" s="185"/>
      <c r="BJ14" s="1529"/>
      <c r="BK14" s="1529"/>
      <c r="BL14" s="1529"/>
      <c r="BM14" s="797"/>
      <c r="BN14" s="167"/>
      <c r="BO14" s="817">
        <v>0.41666666666666669</v>
      </c>
      <c r="BP14" s="818"/>
      <c r="BQ14" s="1542"/>
      <c r="BR14" s="1581"/>
      <c r="BS14" s="1542"/>
      <c r="BT14" s="833"/>
      <c r="BU14" s="1566"/>
      <c r="BV14" s="1566"/>
      <c r="BW14" s="1566"/>
      <c r="BX14" s="166"/>
      <c r="BY14" s="700"/>
      <c r="BZ14" s="1210"/>
      <c r="CA14" s="1213"/>
      <c r="CB14" s="1213"/>
      <c r="CC14" s="1213"/>
      <c r="CD14" s="1213"/>
      <c r="CE14" s="1540"/>
      <c r="CF14" s="1531"/>
      <c r="CG14" s="1532"/>
      <c r="CH14" s="1533"/>
      <c r="CI14" s="809"/>
      <c r="CJ14" s="806"/>
      <c r="CK14" s="167"/>
      <c r="CL14" s="167"/>
      <c r="CM14" s="1559"/>
      <c r="CN14" s="1559"/>
      <c r="CO14" s="1559"/>
      <c r="CP14" s="1005"/>
      <c r="CQ14" s="1526"/>
      <c r="CR14" s="1527"/>
      <c r="CS14" s="809"/>
      <c r="CT14" s="1544"/>
      <c r="CU14" s="1544"/>
      <c r="CV14" s="1553"/>
      <c r="CW14" s="1554"/>
      <c r="CX14" s="841"/>
      <c r="CY14" s="1526"/>
      <c r="CZ14" s="1527"/>
      <c r="DB14" s="182"/>
    </row>
    <row r="15" spans="1:106" ht="14" customHeight="1" x14ac:dyDescent="0.2">
      <c r="A15" s="135" t="s">
        <v>675</v>
      </c>
      <c r="B15" s="705">
        <v>4</v>
      </c>
      <c r="C15" s="135" t="s">
        <v>794</v>
      </c>
      <c r="D15">
        <v>1.5</v>
      </c>
      <c r="E15"/>
      <c r="F15" s="705">
        <v>45</v>
      </c>
      <c r="G15" s="135">
        <v>6</v>
      </c>
      <c r="H15" s="101" t="s">
        <v>677</v>
      </c>
      <c r="I15" t="s">
        <v>678</v>
      </c>
      <c r="J15" t="s">
        <v>679</v>
      </c>
      <c r="K15" t="s">
        <v>680</v>
      </c>
      <c r="M15" s="164">
        <v>0.42708333333333331</v>
      </c>
      <c r="N15" s="1564"/>
      <c r="O15" s="1564"/>
      <c r="P15" s="1564"/>
      <c r="Q15" s="1564"/>
      <c r="R15" s="1564"/>
      <c r="S15" s="1564"/>
      <c r="T15" s="700"/>
      <c r="U15" s="1579"/>
      <c r="V15" s="1579"/>
      <c r="W15" s="1579"/>
      <c r="X15" s="1579"/>
      <c r="Y15" s="1579"/>
      <c r="Z15" s="1579"/>
      <c r="AA15" s="1579"/>
      <c r="AB15" s="817">
        <v>0.42708333333333331</v>
      </c>
      <c r="AC15" s="818"/>
      <c r="AD15" s="1542"/>
      <c r="AE15" s="1581"/>
      <c r="AF15" s="1542"/>
      <c r="AG15" s="835"/>
      <c r="AH15" s="1566"/>
      <c r="AI15" s="1566"/>
      <c r="AJ15" s="1566"/>
      <c r="AK15" s="834"/>
      <c r="AL15" s="700"/>
      <c r="AM15" s="1585"/>
      <c r="AN15" s="1586"/>
      <c r="AO15" s="1586"/>
      <c r="AP15" s="1586"/>
      <c r="AQ15" s="1586"/>
      <c r="AR15" s="1586"/>
      <c r="AS15" s="1586"/>
      <c r="AT15" s="1006"/>
      <c r="AU15" s="1006"/>
      <c r="AV15" s="838"/>
      <c r="AW15" s="818"/>
      <c r="AX15" s="1542"/>
      <c r="AY15" s="1581"/>
      <c r="AZ15" s="1542"/>
      <c r="BA15" s="835"/>
      <c r="BB15" s="1566"/>
      <c r="BC15" s="1566"/>
      <c r="BD15" s="1566"/>
      <c r="BE15" s="838"/>
      <c r="BF15" s="800"/>
      <c r="BG15" s="1577"/>
      <c r="BH15" s="1578"/>
      <c r="BI15" s="185"/>
      <c r="BJ15" s="1529"/>
      <c r="BK15" s="1529"/>
      <c r="BL15" s="1529"/>
      <c r="BM15" s="797"/>
      <c r="BN15" s="167"/>
      <c r="BO15" s="817">
        <v>0.42708333333333331</v>
      </c>
      <c r="BP15" s="818"/>
      <c r="BQ15" s="1542"/>
      <c r="BR15" s="1581"/>
      <c r="BS15" s="1542"/>
      <c r="BT15" s="835"/>
      <c r="BU15" s="1566"/>
      <c r="BV15" s="1566"/>
      <c r="BW15" s="1566"/>
      <c r="BX15" s="166"/>
      <c r="BY15" s="700"/>
      <c r="BZ15" s="1210"/>
      <c r="CA15" s="1213"/>
      <c r="CB15" s="1213"/>
      <c r="CC15" s="1213"/>
      <c r="CD15" s="1213"/>
      <c r="CE15" s="1540"/>
      <c r="CF15" s="1531"/>
      <c r="CG15" s="1532"/>
      <c r="CH15" s="1533"/>
      <c r="CI15" s="809"/>
      <c r="CJ15" s="806"/>
      <c r="CK15" s="167"/>
      <c r="CL15" s="167"/>
      <c r="CM15" s="1559"/>
      <c r="CN15" s="1559"/>
      <c r="CO15" s="1559"/>
      <c r="CP15" s="166"/>
      <c r="CQ15" s="1526"/>
      <c r="CR15" s="1527"/>
      <c r="CS15" s="809"/>
      <c r="CT15" s="1544"/>
      <c r="CU15" s="1544"/>
      <c r="CV15" s="1553"/>
      <c r="CW15" s="1554"/>
      <c r="CX15" s="841"/>
      <c r="CY15" s="1526"/>
      <c r="CZ15" s="1527"/>
      <c r="DB15" s="182"/>
    </row>
    <row r="16" spans="1:106" ht="14" customHeight="1" thickBot="1" x14ac:dyDescent="0.25">
      <c r="A16" s="135" t="s">
        <v>675</v>
      </c>
      <c r="B16" s="705">
        <v>4</v>
      </c>
      <c r="C16" s="135" t="s">
        <v>796</v>
      </c>
      <c r="D16"/>
      <c r="E16">
        <v>11</v>
      </c>
      <c r="F16" s="705">
        <v>45</v>
      </c>
      <c r="G16" s="135"/>
      <c r="H16" t="s">
        <v>797</v>
      </c>
      <c r="I16" t="s">
        <v>678</v>
      </c>
      <c r="J16" t="s">
        <v>679</v>
      </c>
      <c r="K16" t="s">
        <v>798</v>
      </c>
      <c r="M16" s="164">
        <v>0.4375</v>
      </c>
      <c r="N16" s="1564"/>
      <c r="O16" s="1564"/>
      <c r="P16" s="1564"/>
      <c r="Q16" s="1564"/>
      <c r="R16" s="1564"/>
      <c r="S16" s="1564"/>
      <c r="T16" s="700"/>
      <c r="U16" s="1579"/>
      <c r="V16" s="1579"/>
      <c r="W16" s="1579"/>
      <c r="X16" s="1579"/>
      <c r="Y16" s="1579"/>
      <c r="Z16" s="1579"/>
      <c r="AA16" s="1579"/>
      <c r="AB16" s="817">
        <v>0.4375</v>
      </c>
      <c r="AC16" s="818"/>
      <c r="AD16" s="1543"/>
      <c r="AE16" s="1582"/>
      <c r="AF16" s="1543"/>
      <c r="AG16" s="835"/>
      <c r="AK16" s="834"/>
      <c r="AL16" s="700"/>
      <c r="AM16" s="1585"/>
      <c r="AN16" s="1586"/>
      <c r="AO16" s="1586"/>
      <c r="AP16" s="1586"/>
      <c r="AQ16" s="1586"/>
      <c r="AR16" s="1586"/>
      <c r="AS16" s="1586"/>
      <c r="AT16" s="1006"/>
      <c r="AU16" s="1006"/>
      <c r="AV16" s="838"/>
      <c r="AW16" s="818"/>
      <c r="AX16" s="1543"/>
      <c r="AY16" s="1582"/>
      <c r="AZ16" s="1543"/>
      <c r="BA16" s="835"/>
      <c r="BE16" s="838"/>
      <c r="BF16" s="800"/>
      <c r="BG16" s="1577"/>
      <c r="BH16" s="1578"/>
      <c r="BI16" s="1578"/>
      <c r="BJ16" s="1529"/>
      <c r="BK16" s="1529"/>
      <c r="BL16" s="1529"/>
      <c r="BM16" s="797"/>
      <c r="BN16" s="167"/>
      <c r="BO16" s="817">
        <v>0.4375</v>
      </c>
      <c r="BP16" s="818"/>
      <c r="BQ16" s="1542"/>
      <c r="BR16" s="1581"/>
      <c r="BS16" s="1542"/>
      <c r="BT16" s="835"/>
      <c r="BU16" s="1566"/>
      <c r="BV16" s="1566"/>
      <c r="BW16" s="1566"/>
      <c r="BX16" s="166"/>
      <c r="BY16" s="700"/>
      <c r="BZ16" s="1210"/>
      <c r="CA16" s="1213"/>
      <c r="CB16" s="1213"/>
      <c r="CC16" s="1213"/>
      <c r="CD16" s="1213"/>
      <c r="CE16" s="1540"/>
      <c r="CF16" s="1531"/>
      <c r="CG16" s="1532"/>
      <c r="CH16" s="1533"/>
      <c r="CI16" s="809"/>
      <c r="CJ16" s="806"/>
      <c r="CK16" s="167"/>
      <c r="CL16" s="167"/>
      <c r="CM16" s="1559"/>
      <c r="CN16" s="1559"/>
      <c r="CO16" s="1559"/>
      <c r="CP16" s="166"/>
      <c r="CQ16" s="1526"/>
      <c r="CR16" s="1527"/>
      <c r="CS16" s="809"/>
      <c r="CT16" s="1544"/>
      <c r="CU16" s="1544"/>
      <c r="CV16" s="1553"/>
      <c r="CW16" s="1554"/>
      <c r="CX16" s="841"/>
      <c r="CY16" s="1526"/>
      <c r="CZ16" s="1527"/>
      <c r="DB16" s="182"/>
    </row>
    <row r="17" spans="1:106" ht="14" customHeight="1" thickBot="1" x14ac:dyDescent="0.25">
      <c r="A17" s="135" t="s">
        <v>675</v>
      </c>
      <c r="B17" s="705">
        <v>4</v>
      </c>
      <c r="C17" s="135" t="s">
        <v>810</v>
      </c>
      <c r="D17">
        <v>1.5</v>
      </c>
      <c r="E17"/>
      <c r="F17" s="705">
        <v>45</v>
      </c>
      <c r="G17" s="135">
        <v>6</v>
      </c>
      <c r="H17" t="s">
        <v>811</v>
      </c>
      <c r="I17" t="s">
        <v>812</v>
      </c>
      <c r="J17" t="s">
        <v>679</v>
      </c>
      <c r="K17" t="s">
        <v>680</v>
      </c>
      <c r="M17" s="164">
        <v>0.44791666666666669</v>
      </c>
      <c r="N17" s="1564"/>
      <c r="O17" s="1564"/>
      <c r="P17" s="1564"/>
      <c r="Q17" s="1564"/>
      <c r="R17" s="1564"/>
      <c r="S17" s="1564"/>
      <c r="T17" s="700"/>
      <c r="U17" s="1579"/>
      <c r="V17" s="1579"/>
      <c r="W17" s="1579"/>
      <c r="X17" s="1579"/>
      <c r="Y17" s="1579"/>
      <c r="Z17" s="1579"/>
      <c r="AA17" s="1579"/>
      <c r="AB17" s="817">
        <v>0.44791666666666669</v>
      </c>
      <c r="AC17" s="818"/>
      <c r="AG17" s="835"/>
      <c r="AH17" s="836"/>
      <c r="AI17" s="836"/>
      <c r="AJ17" s="836"/>
      <c r="AK17" s="834"/>
      <c r="AL17" s="700"/>
      <c r="AM17" s="1585"/>
      <c r="AN17" s="1586"/>
      <c r="AO17" s="1586"/>
      <c r="AP17" s="1586"/>
      <c r="AQ17" s="1586"/>
      <c r="AR17" s="1586"/>
      <c r="AS17" s="1586"/>
      <c r="AT17" s="1006"/>
      <c r="AU17" s="1006"/>
      <c r="AV17" s="838"/>
      <c r="AW17" s="818"/>
      <c r="BA17" s="835"/>
      <c r="BB17" s="836"/>
      <c r="BC17" s="836"/>
      <c r="BD17" s="836"/>
      <c r="BE17" s="838"/>
      <c r="BF17" s="800"/>
      <c r="BG17" s="1577"/>
      <c r="BH17" s="1578"/>
      <c r="BI17" s="1578"/>
      <c r="BJ17" s="1529"/>
      <c r="BK17" s="1529"/>
      <c r="BL17" s="1529"/>
      <c r="BM17" s="797"/>
      <c r="BN17" s="167"/>
      <c r="BO17" s="817">
        <v>0.44791666666666669</v>
      </c>
      <c r="BP17" s="818"/>
      <c r="BQ17" s="1543"/>
      <c r="BR17" s="1582"/>
      <c r="BS17" s="1543"/>
      <c r="BT17" s="835"/>
      <c r="BX17" s="166"/>
      <c r="BY17" s="700"/>
      <c r="BZ17" s="1210"/>
      <c r="CA17" s="1213"/>
      <c r="CB17" s="1213"/>
      <c r="CC17" s="1213"/>
      <c r="CD17" s="1213"/>
      <c r="CE17" s="1540"/>
      <c r="CF17" s="1531"/>
      <c r="CG17" s="1532"/>
      <c r="CH17" s="1533"/>
      <c r="CI17" s="809"/>
      <c r="CJ17" s="806"/>
      <c r="CK17" s="167"/>
      <c r="CL17" s="167"/>
      <c r="CM17" s="1559"/>
      <c r="CN17" s="1559"/>
      <c r="CO17" s="1559"/>
      <c r="CP17" s="1005"/>
      <c r="CQ17" s="1526"/>
      <c r="CR17" s="1527"/>
      <c r="CS17" s="809"/>
      <c r="CT17" s="1544"/>
      <c r="CU17" s="1544"/>
      <c r="CV17" s="1553"/>
      <c r="CW17" s="1554"/>
      <c r="CX17" s="841"/>
      <c r="CY17" s="1526"/>
      <c r="CZ17" s="1527"/>
      <c r="DB17" s="182"/>
    </row>
    <row r="18" spans="1:106" ht="14" customHeight="1" thickBot="1" x14ac:dyDescent="0.25">
      <c r="A18" s="135" t="s">
        <v>675</v>
      </c>
      <c r="B18" s="705">
        <v>4</v>
      </c>
      <c r="C18" s="135" t="s">
        <v>816</v>
      </c>
      <c r="D18"/>
      <c r="E18"/>
      <c r="F18" s="705">
        <v>45</v>
      </c>
      <c r="G18" s="135"/>
      <c r="H18" t="s">
        <v>797</v>
      </c>
      <c r="I18" t="s">
        <v>678</v>
      </c>
      <c r="J18" t="s">
        <v>679</v>
      </c>
      <c r="K18" t="s">
        <v>798</v>
      </c>
      <c r="M18" s="164">
        <v>0.45833333333333331</v>
      </c>
      <c r="N18" s="1564"/>
      <c r="O18" s="1564"/>
      <c r="P18" s="1564"/>
      <c r="Q18" s="1564"/>
      <c r="R18" s="1564"/>
      <c r="S18" s="1564"/>
      <c r="T18" s="700"/>
      <c r="U18" s="1579"/>
      <c r="V18" s="1579"/>
      <c r="W18" s="1579"/>
      <c r="X18" s="1579"/>
      <c r="Y18" s="1579"/>
      <c r="Z18" s="1579"/>
      <c r="AA18" s="1579"/>
      <c r="AB18" s="817">
        <v>0.45833333333333331</v>
      </c>
      <c r="AC18" s="818"/>
      <c r="AG18" s="835"/>
      <c r="AH18" s="1541" t="s">
        <v>1240</v>
      </c>
      <c r="AI18" s="1541" t="s">
        <v>1241</v>
      </c>
      <c r="AJ18" s="1541" t="s">
        <v>1242</v>
      </c>
      <c r="AK18" s="834"/>
      <c r="AL18" s="700"/>
      <c r="AM18" s="1585"/>
      <c r="AN18" s="1586"/>
      <c r="AO18" s="1586"/>
      <c r="AP18" s="1586"/>
      <c r="AQ18" s="1586"/>
      <c r="AR18" s="1586"/>
      <c r="AS18" s="1586"/>
      <c r="AT18" s="695"/>
      <c r="AV18" s="178"/>
      <c r="AW18" s="818"/>
      <c r="BA18" s="835"/>
      <c r="BB18" s="1541" t="s">
        <v>1240</v>
      </c>
      <c r="BC18" s="1541" t="s">
        <v>1241</v>
      </c>
      <c r="BD18" s="1541" t="s">
        <v>1242</v>
      </c>
      <c r="BE18" s="178"/>
      <c r="BF18" s="800"/>
      <c r="BG18" s="1577"/>
      <c r="BH18" s="1578"/>
      <c r="BI18" s="1578"/>
      <c r="BJ18" s="1529"/>
      <c r="BK18" s="1529"/>
      <c r="BL18" s="1529"/>
      <c r="BM18" s="797"/>
      <c r="BN18" s="167"/>
      <c r="BO18" s="817">
        <v>0.45833333333333331</v>
      </c>
      <c r="BP18" s="818"/>
      <c r="BT18" s="835"/>
      <c r="BU18" s="836"/>
      <c r="BV18" s="836"/>
      <c r="BW18" s="836"/>
      <c r="BX18" s="166"/>
      <c r="BY18" s="700"/>
      <c r="BZ18" s="1210"/>
      <c r="CA18" s="1213"/>
      <c r="CB18" s="1213"/>
      <c r="CC18" s="1213"/>
      <c r="CD18" s="1213"/>
      <c r="CE18" s="1540"/>
      <c r="CF18" s="1531"/>
      <c r="CG18" s="1532"/>
      <c r="CH18" s="1533"/>
      <c r="CI18" s="809"/>
      <c r="CJ18" s="806"/>
      <c r="CK18" s="167"/>
      <c r="CL18" s="167"/>
      <c r="CP18" s="1005"/>
      <c r="CQ18" s="1526"/>
      <c r="CR18" s="1527"/>
      <c r="CS18" s="809"/>
      <c r="CT18" s="1544"/>
      <c r="CU18" s="1544"/>
      <c r="CV18" s="1553"/>
      <c r="CW18" s="1554"/>
      <c r="CX18" s="841"/>
      <c r="CY18" s="1526"/>
      <c r="CZ18" s="1527"/>
      <c r="DB18" s="182"/>
    </row>
    <row r="19" spans="1:106" ht="14" customHeight="1" x14ac:dyDescent="0.2">
      <c r="A19" s="135" t="s">
        <v>675</v>
      </c>
      <c r="B19" s="705">
        <v>6</v>
      </c>
      <c r="C19" s="135" t="s">
        <v>817</v>
      </c>
      <c r="D19"/>
      <c r="E19">
        <v>8.5</v>
      </c>
      <c r="F19" s="705">
        <v>48</v>
      </c>
      <c r="G19" s="135"/>
      <c r="H19" s="101" t="s">
        <v>677</v>
      </c>
      <c r="I19" t="s">
        <v>678</v>
      </c>
      <c r="J19" t="s">
        <v>679</v>
      </c>
      <c r="K19" t="s">
        <v>680</v>
      </c>
      <c r="M19" s="164">
        <v>0.46875</v>
      </c>
      <c r="N19" s="1564"/>
      <c r="O19" s="1564"/>
      <c r="P19" s="1564"/>
      <c r="Q19" s="1564"/>
      <c r="R19" s="1564"/>
      <c r="S19" s="1564"/>
      <c r="T19" s="700"/>
      <c r="U19" s="1579"/>
      <c r="V19" s="1579"/>
      <c r="W19" s="1579"/>
      <c r="X19" s="1579"/>
      <c r="Y19" s="1579"/>
      <c r="Z19" s="1579"/>
      <c r="AA19" s="1579"/>
      <c r="AB19" s="817">
        <v>0.46875</v>
      </c>
      <c r="AC19" s="818"/>
      <c r="AD19" s="1587" t="s">
        <v>1243</v>
      </c>
      <c r="AE19" s="1560" t="s">
        <v>1038</v>
      </c>
      <c r="AF19" s="1560" t="s">
        <v>1039</v>
      </c>
      <c r="AG19" s="835"/>
      <c r="AH19" s="1542"/>
      <c r="AI19" s="1542"/>
      <c r="AJ19" s="1542"/>
      <c r="AK19" s="834"/>
      <c r="AL19" s="700"/>
      <c r="AM19" s="1585"/>
      <c r="AN19" s="1586"/>
      <c r="AO19" s="1586"/>
      <c r="AP19" s="1586"/>
      <c r="AQ19" s="1586"/>
      <c r="AR19" s="1586"/>
      <c r="AS19" s="1586"/>
      <c r="AT19" s="695"/>
      <c r="AU19" s="695"/>
      <c r="AV19" s="838"/>
      <c r="AW19" s="818"/>
      <c r="AX19" s="1560" t="s">
        <v>1037</v>
      </c>
      <c r="AY19" s="1560" t="s">
        <v>1038</v>
      </c>
      <c r="AZ19" s="1560" t="s">
        <v>1039</v>
      </c>
      <c r="BA19" s="835"/>
      <c r="BB19" s="1542"/>
      <c r="BC19" s="1542"/>
      <c r="BD19" s="1542"/>
      <c r="BE19" s="838"/>
      <c r="BF19" s="800"/>
      <c r="BG19" s="1577"/>
      <c r="BH19" s="1578"/>
      <c r="BI19" s="1578"/>
      <c r="BJ19" s="1529"/>
      <c r="BK19" s="1529"/>
      <c r="BL19" s="1529"/>
      <c r="BM19" s="797"/>
      <c r="BN19" s="167"/>
      <c r="BO19" s="817">
        <v>0.46875</v>
      </c>
      <c r="BP19" s="818"/>
      <c r="BT19" s="835"/>
      <c r="BU19" s="1541" t="s">
        <v>1240</v>
      </c>
      <c r="BV19" s="1541" t="s">
        <v>1241</v>
      </c>
      <c r="BW19" s="1541" t="s">
        <v>1242</v>
      </c>
      <c r="BX19" s="166"/>
      <c r="BY19" s="700"/>
      <c r="BZ19" s="1210"/>
      <c r="CA19" s="1213"/>
      <c r="CB19" s="1213"/>
      <c r="CC19" s="1213"/>
      <c r="CD19" s="1213"/>
      <c r="CE19" s="1540"/>
      <c r="CF19" s="1531"/>
      <c r="CG19" s="1532"/>
      <c r="CH19" s="1533"/>
      <c r="CI19" s="809"/>
      <c r="CJ19" s="806"/>
      <c r="CK19" s="167"/>
      <c r="CL19" s="167"/>
      <c r="CP19" s="1005"/>
      <c r="CQ19" s="1526"/>
      <c r="CR19" s="1527"/>
      <c r="CS19" s="809"/>
      <c r="CT19" s="1544"/>
      <c r="CU19" s="1544"/>
      <c r="CV19" s="1553"/>
      <c r="CW19" s="1554"/>
      <c r="CX19" s="841"/>
      <c r="CY19" s="1526"/>
      <c r="CZ19" s="1527"/>
      <c r="DB19" s="182"/>
    </row>
    <row r="20" spans="1:106" ht="14" customHeight="1" x14ac:dyDescent="0.2">
      <c r="A20" s="135" t="s">
        <v>675</v>
      </c>
      <c r="B20" s="705">
        <v>6</v>
      </c>
      <c r="C20" s="135" t="s">
        <v>821</v>
      </c>
      <c r="D20">
        <v>1.5</v>
      </c>
      <c r="E20">
        <v>8.5</v>
      </c>
      <c r="F20" s="705">
        <v>48</v>
      </c>
      <c r="G20" s="135">
        <v>6</v>
      </c>
      <c r="H20" t="s">
        <v>772</v>
      </c>
      <c r="I20" t="s">
        <v>773</v>
      </c>
      <c r="J20" t="s">
        <v>679</v>
      </c>
      <c r="K20" t="s">
        <v>774</v>
      </c>
      <c r="M20" s="164">
        <v>0.47916666666666669</v>
      </c>
      <c r="N20" s="1564"/>
      <c r="O20" s="1564"/>
      <c r="P20" s="1564"/>
      <c r="Q20" s="1564"/>
      <c r="R20" s="1564"/>
      <c r="S20" s="1564"/>
      <c r="T20" s="700"/>
      <c r="U20" s="1579"/>
      <c r="V20" s="1579"/>
      <c r="W20" s="1579"/>
      <c r="X20" s="1579"/>
      <c r="Y20" s="1579"/>
      <c r="Z20" s="1579"/>
      <c r="AA20" s="1579"/>
      <c r="AB20" s="817">
        <v>0.48958333333333331</v>
      </c>
      <c r="AC20" s="818"/>
      <c r="AD20" s="1587"/>
      <c r="AE20" s="1560"/>
      <c r="AF20" s="1560"/>
      <c r="AG20" s="833"/>
      <c r="AH20" s="1542"/>
      <c r="AI20" s="1542"/>
      <c r="AJ20" s="1542"/>
      <c r="AK20" s="834"/>
      <c r="AL20" s="700"/>
      <c r="AM20" s="1585"/>
      <c r="AN20" s="1586"/>
      <c r="AO20" s="1586"/>
      <c r="AP20" s="1586"/>
      <c r="AQ20" s="1586"/>
      <c r="AR20" s="1586"/>
      <c r="AS20" s="1586"/>
      <c r="AT20" s="695"/>
      <c r="AU20" s="695"/>
      <c r="AV20" s="838"/>
      <c r="AW20" s="818"/>
      <c r="AX20" s="1560"/>
      <c r="AY20" s="1560"/>
      <c r="AZ20" s="1560"/>
      <c r="BA20" s="833"/>
      <c r="BB20" s="1542"/>
      <c r="BC20" s="1542"/>
      <c r="BD20" s="1542"/>
      <c r="BE20" s="838"/>
      <c r="BF20" s="800"/>
      <c r="BG20" s="807"/>
      <c r="BH20" s="229"/>
      <c r="BI20" s="1578"/>
      <c r="BJ20" s="1529"/>
      <c r="BK20" s="1529"/>
      <c r="BL20" s="1529"/>
      <c r="BM20" s="797"/>
      <c r="BN20" s="167"/>
      <c r="BO20" s="817">
        <v>0.48958333333333331</v>
      </c>
      <c r="BP20" s="818"/>
      <c r="BQ20" s="1560" t="s">
        <v>1037</v>
      </c>
      <c r="BR20" s="1560" t="s">
        <v>1038</v>
      </c>
      <c r="BS20" s="1560" t="s">
        <v>1039</v>
      </c>
      <c r="BT20" s="835"/>
      <c r="BU20" s="1542"/>
      <c r="BV20" s="1542"/>
      <c r="BW20" s="1542"/>
      <c r="BX20" s="166"/>
      <c r="BY20" s="700"/>
      <c r="BZ20" s="1210"/>
      <c r="CA20" s="1213"/>
      <c r="CB20" s="1213"/>
      <c r="CC20" s="1213"/>
      <c r="CD20" s="1213"/>
      <c r="CE20" s="1540"/>
      <c r="CF20" s="1531"/>
      <c r="CG20" s="1532"/>
      <c r="CH20" s="1533"/>
      <c r="CI20" s="809"/>
      <c r="CJ20" s="806"/>
      <c r="CK20" s="167"/>
      <c r="CL20" s="167"/>
      <c r="CP20" s="1005"/>
      <c r="CQ20" s="334"/>
      <c r="CR20" s="1527"/>
      <c r="CS20" s="809"/>
      <c r="CT20" s="1544"/>
      <c r="CU20" s="1544"/>
      <c r="CV20" s="1553"/>
      <c r="CW20" s="1554"/>
      <c r="CX20" s="841"/>
      <c r="CY20" s="334"/>
      <c r="CZ20" s="1527"/>
      <c r="DB20" s="182"/>
    </row>
    <row r="21" spans="1:106" ht="14" customHeight="1" x14ac:dyDescent="0.2">
      <c r="A21" s="135" t="s">
        <v>836</v>
      </c>
      <c r="B21">
        <v>2</v>
      </c>
      <c r="C21" s="135" t="s">
        <v>22</v>
      </c>
      <c r="D21">
        <v>1</v>
      </c>
      <c r="E21">
        <v>8</v>
      </c>
      <c r="F21">
        <v>16</v>
      </c>
      <c r="G21" s="135">
        <v>2</v>
      </c>
      <c r="H21" s="101" t="s">
        <v>696</v>
      </c>
      <c r="I21" t="s">
        <v>678</v>
      </c>
      <c r="J21" t="s">
        <v>697</v>
      </c>
      <c r="K21" t="s">
        <v>680</v>
      </c>
      <c r="M21" s="164">
        <v>0.48958333333333331</v>
      </c>
      <c r="N21" s="1564"/>
      <c r="O21" s="1564"/>
      <c r="P21" s="1564"/>
      <c r="Q21" s="1564"/>
      <c r="R21" s="1564"/>
      <c r="S21" s="1564"/>
      <c r="T21" s="700"/>
      <c r="U21" s="1579"/>
      <c r="V21" s="1579"/>
      <c r="W21" s="1579"/>
      <c r="X21" s="1579"/>
      <c r="Y21" s="1579"/>
      <c r="Z21" s="1579"/>
      <c r="AA21" s="1579"/>
      <c r="AB21" s="817">
        <v>0.5</v>
      </c>
      <c r="AC21" s="818"/>
      <c r="AD21" s="1587"/>
      <c r="AE21" s="1560"/>
      <c r="AF21" s="1560"/>
      <c r="AG21" s="833"/>
      <c r="AH21" s="1542"/>
      <c r="AI21" s="1542"/>
      <c r="AJ21" s="1542"/>
      <c r="AK21" s="821"/>
      <c r="AL21" s="700"/>
      <c r="AM21" s="1585"/>
      <c r="AN21" s="1586"/>
      <c r="AO21" s="1586"/>
      <c r="AP21" s="1586"/>
      <c r="AQ21" s="1586"/>
      <c r="AR21" s="1586"/>
      <c r="AS21" s="1586"/>
      <c r="AT21" s="695"/>
      <c r="AU21" s="695"/>
      <c r="AV21" s="838"/>
      <c r="AW21" s="818"/>
      <c r="AX21" s="1560"/>
      <c r="AY21" s="1560"/>
      <c r="AZ21" s="1560"/>
      <c r="BA21" s="833"/>
      <c r="BB21" s="1542"/>
      <c r="BC21" s="1542"/>
      <c r="BD21" s="1542"/>
      <c r="BE21" s="838"/>
      <c r="BF21" s="800"/>
      <c r="BG21" s="808"/>
      <c r="BH21" s="185"/>
      <c r="BI21" s="1578"/>
      <c r="BJ21" s="1529"/>
      <c r="BK21" s="1529"/>
      <c r="BL21" s="1529"/>
      <c r="BM21" s="797"/>
      <c r="BN21" s="167"/>
      <c r="BO21" s="817">
        <v>0.5</v>
      </c>
      <c r="BP21" s="818"/>
      <c r="BQ21" s="1560"/>
      <c r="BR21" s="1560"/>
      <c r="BS21" s="1560"/>
      <c r="BT21" s="833"/>
      <c r="BU21" s="1542"/>
      <c r="BV21" s="1542"/>
      <c r="BW21" s="1542"/>
      <c r="BX21" s="166"/>
      <c r="BY21" s="700"/>
      <c r="BZ21" s="1210"/>
      <c r="CA21" s="1213"/>
      <c r="CB21" s="1213"/>
      <c r="CC21" s="1213"/>
      <c r="CD21" s="1213"/>
      <c r="CE21" s="1540"/>
      <c r="CF21" s="1531"/>
      <c r="CG21" s="1532"/>
      <c r="CH21" s="1533"/>
      <c r="CI21" s="809"/>
      <c r="CJ21" s="806"/>
      <c r="CK21" s="167"/>
      <c r="CL21" s="167"/>
      <c r="CP21" s="1005"/>
      <c r="CQ21" s="334"/>
      <c r="CR21" s="1527"/>
      <c r="CS21" s="809"/>
      <c r="CT21" s="1544"/>
      <c r="CU21" s="1544"/>
      <c r="CV21" s="1555"/>
      <c r="CW21" s="1556"/>
      <c r="CX21" s="841"/>
      <c r="CY21" s="334"/>
      <c r="CZ21" s="1527"/>
      <c r="DB21" s="182"/>
    </row>
    <row r="22" spans="1:106" ht="14" customHeight="1" x14ac:dyDescent="0.2">
      <c r="A22" s="135" t="s">
        <v>836</v>
      </c>
      <c r="B22">
        <v>2</v>
      </c>
      <c r="C22" s="135" t="s">
        <v>720</v>
      </c>
      <c r="D22">
        <v>3.25</v>
      </c>
      <c r="E22">
        <v>8</v>
      </c>
      <c r="F22">
        <v>16</v>
      </c>
      <c r="G22" s="135">
        <v>2</v>
      </c>
      <c r="H22" s="101" t="s">
        <v>677</v>
      </c>
      <c r="I22" t="s">
        <v>678</v>
      </c>
      <c r="J22" t="s">
        <v>679</v>
      </c>
      <c r="K22" t="s">
        <v>680</v>
      </c>
      <c r="M22" s="164">
        <v>0.5</v>
      </c>
      <c r="N22" s="1564"/>
      <c r="O22" s="1564"/>
      <c r="P22" s="1564"/>
      <c r="Q22" s="1564"/>
      <c r="R22" s="1564"/>
      <c r="S22" s="1564"/>
      <c r="T22" s="700"/>
      <c r="U22" s="1579"/>
      <c r="V22" s="1579"/>
      <c r="W22" s="1579"/>
      <c r="X22" s="1579"/>
      <c r="Y22" s="1579"/>
      <c r="Z22" s="1579"/>
      <c r="AA22" s="1579"/>
      <c r="AB22" s="817">
        <v>0.51041666666666663</v>
      </c>
      <c r="AC22"/>
      <c r="AD22" s="1587"/>
      <c r="AE22" s="1560"/>
      <c r="AF22" s="1560"/>
      <c r="AG22" s="52"/>
      <c r="AH22" s="1542"/>
      <c r="AI22" s="1542"/>
      <c r="AJ22" s="1542"/>
      <c r="AK22"/>
      <c r="AL22" s="700"/>
      <c r="AM22" s="1585"/>
      <c r="AN22" s="1586"/>
      <c r="AO22" s="1586"/>
      <c r="AP22" s="1586"/>
      <c r="AQ22" s="1586"/>
      <c r="AR22" s="1586"/>
      <c r="AS22" s="1586"/>
      <c r="AT22" s="695"/>
      <c r="AU22" s="695"/>
      <c r="AV22" s="838"/>
      <c r="AW22"/>
      <c r="AX22" s="1560"/>
      <c r="AY22" s="1560"/>
      <c r="AZ22" s="1560"/>
      <c r="BA22" s="52"/>
      <c r="BB22" s="1542"/>
      <c r="BC22" s="1542"/>
      <c r="BD22" s="1542"/>
      <c r="BE22" s="838"/>
      <c r="BF22" s="800"/>
      <c r="BG22" s="806"/>
      <c r="BH22" s="183"/>
      <c r="BI22" s="799"/>
      <c r="BJ22" s="1529"/>
      <c r="BK22" s="1529"/>
      <c r="BL22" s="1529"/>
      <c r="BM22" s="797"/>
      <c r="BN22" s="167"/>
      <c r="BO22" s="817">
        <v>0.51041666666666663</v>
      </c>
      <c r="BP22" s="818"/>
      <c r="BQ22" s="1560"/>
      <c r="BR22" s="1560"/>
      <c r="BS22" s="1560"/>
      <c r="BT22" s="833"/>
      <c r="BU22" s="1542"/>
      <c r="BV22" s="1542"/>
      <c r="BW22" s="1542"/>
      <c r="BX22" s="166"/>
      <c r="BY22" s="700"/>
      <c r="BZ22" s="336"/>
      <c r="CA22" s="336"/>
      <c r="CB22" s="336"/>
      <c r="CC22" s="358"/>
      <c r="CD22" s="358"/>
      <c r="CE22" s="357"/>
      <c r="CF22" s="789"/>
      <c r="CG22" s="167"/>
      <c r="CH22" s="790"/>
      <c r="CI22" s="809"/>
      <c r="CJ22" s="806"/>
      <c r="CK22" s="167"/>
      <c r="CL22" s="167"/>
      <c r="CM22" s="1558" t="s">
        <v>1244</v>
      </c>
      <c r="CN22" s="1558" t="s">
        <v>1245</v>
      </c>
      <c r="CO22" s="1558" t="s">
        <v>1246</v>
      </c>
      <c r="CP22" s="1005"/>
      <c r="CQ22" s="389"/>
      <c r="CR22" s="1527"/>
      <c r="CS22" s="809"/>
      <c r="CT22" s="806"/>
      <c r="CU22" s="183"/>
      <c r="CV22" s="183"/>
      <c r="CW22" s="183"/>
      <c r="CX22" s="841"/>
      <c r="CY22" s="389"/>
      <c r="CZ22" s="1527"/>
      <c r="DB22" s="182"/>
    </row>
    <row r="23" spans="1:106" ht="14" customHeight="1" x14ac:dyDescent="0.2">
      <c r="A23" s="135" t="s">
        <v>836</v>
      </c>
      <c r="B23">
        <v>3</v>
      </c>
      <c r="C23" s="135" t="s">
        <v>760</v>
      </c>
      <c r="D23"/>
      <c r="E23"/>
      <c r="F23">
        <v>15</v>
      </c>
      <c r="G23" s="135"/>
      <c r="H23" t="s">
        <v>761</v>
      </c>
      <c r="I23" t="s">
        <v>678</v>
      </c>
      <c r="J23" t="s">
        <v>679</v>
      </c>
      <c r="K23" t="s">
        <v>680</v>
      </c>
      <c r="M23" s="164">
        <v>0.51041666666666663</v>
      </c>
      <c r="N23" s="1564"/>
      <c r="O23" s="1564"/>
      <c r="P23" s="1564"/>
      <c r="Q23" s="1564"/>
      <c r="R23" s="1564"/>
      <c r="S23" s="1564"/>
      <c r="T23" s="700"/>
      <c r="U23" s="1579"/>
      <c r="V23" s="1579"/>
      <c r="W23" s="1579"/>
      <c r="X23" s="1579"/>
      <c r="Y23" s="1579"/>
      <c r="Z23" s="1579"/>
      <c r="AA23" s="1579"/>
      <c r="AB23" s="817">
        <v>0.52083333333333337</v>
      </c>
      <c r="AC23" s="818"/>
      <c r="AD23" s="1587"/>
      <c r="AE23" s="1560"/>
      <c r="AF23" s="1560"/>
      <c r="AG23" s="833"/>
      <c r="AH23" s="1542"/>
      <c r="AI23" s="1542"/>
      <c r="AJ23" s="1542"/>
      <c r="AK23" s="821"/>
      <c r="AL23" s="700"/>
      <c r="AM23" s="1585"/>
      <c r="AN23" s="1586"/>
      <c r="AO23" s="1586"/>
      <c r="AP23" s="1586"/>
      <c r="AQ23" s="1586"/>
      <c r="AR23" s="1586"/>
      <c r="AS23" s="1586"/>
      <c r="AT23" s="695"/>
      <c r="AU23" s="695"/>
      <c r="AV23" s="695"/>
      <c r="AW23" s="818"/>
      <c r="AX23" s="1560"/>
      <c r="AY23" s="1560"/>
      <c r="AZ23" s="1560"/>
      <c r="BA23" s="833"/>
      <c r="BB23" s="1542"/>
      <c r="BC23" s="1542"/>
      <c r="BD23" s="1542"/>
      <c r="BE23" s="695"/>
      <c r="BF23" s="800"/>
      <c r="BG23" s="806"/>
      <c r="BH23" s="183"/>
      <c r="BI23" s="183"/>
      <c r="BJ23" s="1529"/>
      <c r="BK23" s="1529"/>
      <c r="BL23" s="1529"/>
      <c r="BM23" s="797"/>
      <c r="BN23" s="167"/>
      <c r="BO23" s="817">
        <v>0.52083333333333337</v>
      </c>
      <c r="BP23"/>
      <c r="BQ23" s="1560"/>
      <c r="BR23" s="1560"/>
      <c r="BS23" s="1560"/>
      <c r="BT23" s="52"/>
      <c r="BU23" s="1542"/>
      <c r="BV23" s="1542"/>
      <c r="BW23" s="1542"/>
      <c r="BX23" s="166"/>
      <c r="BY23" s="700"/>
      <c r="BZ23" s="336"/>
      <c r="CA23" s="336"/>
      <c r="CB23" s="336"/>
      <c r="CC23" s="358"/>
      <c r="CD23" s="358"/>
      <c r="CE23" s="357"/>
      <c r="CF23" s="789"/>
      <c r="CG23" s="167"/>
      <c r="CH23" s="790"/>
      <c r="CI23" s="809"/>
      <c r="CJ23" s="806"/>
      <c r="CK23" s="167"/>
      <c r="CL23" s="167"/>
      <c r="CM23" s="1558"/>
      <c r="CN23" s="1558"/>
      <c r="CO23" s="1558"/>
      <c r="CP23" s="1005"/>
      <c r="CQ23" s="627"/>
      <c r="CR23" s="1527"/>
      <c r="CS23" s="809"/>
      <c r="CT23" s="806"/>
      <c r="CU23" s="183"/>
      <c r="CV23" s="183"/>
      <c r="CW23" s="183"/>
      <c r="CX23" s="841"/>
      <c r="CY23" s="627">
        <v>0.50347222222222221</v>
      </c>
      <c r="CZ23" s="1527"/>
      <c r="DB23" s="182"/>
    </row>
    <row r="24" spans="1:106" ht="14" customHeight="1" x14ac:dyDescent="0.2">
      <c r="A24" s="135" t="s">
        <v>836</v>
      </c>
      <c r="B24">
        <v>3</v>
      </c>
      <c r="C24" s="135" t="s">
        <v>768</v>
      </c>
      <c r="D24"/>
      <c r="E24"/>
      <c r="F24">
        <v>15</v>
      </c>
      <c r="G24" s="135"/>
      <c r="H24" s="101" t="s">
        <v>677</v>
      </c>
      <c r="I24" t="s">
        <v>678</v>
      </c>
      <c r="J24" t="s">
        <v>679</v>
      </c>
      <c r="K24" t="s">
        <v>680</v>
      </c>
      <c r="M24" s="164">
        <v>0.52083333333333337</v>
      </c>
      <c r="N24" s="1564"/>
      <c r="O24" s="1564"/>
      <c r="P24" s="1564"/>
      <c r="Q24" s="1564"/>
      <c r="R24" s="1564"/>
      <c r="S24" s="1564"/>
      <c r="T24" s="700"/>
      <c r="U24" s="1579"/>
      <c r="V24" s="1579"/>
      <c r="W24" s="1579"/>
      <c r="X24" s="1579"/>
      <c r="Y24" s="1579"/>
      <c r="Z24" s="1579"/>
      <c r="AA24" s="1579"/>
      <c r="AB24" s="817">
        <v>0.53125</v>
      </c>
      <c r="AC24" s="818"/>
      <c r="AD24" s="1587"/>
      <c r="AE24" s="1560"/>
      <c r="AF24" s="1560"/>
      <c r="AG24" s="833"/>
      <c r="AH24" s="1542"/>
      <c r="AI24" s="1542"/>
      <c r="AJ24" s="1542"/>
      <c r="AK24" s="821"/>
      <c r="AL24" s="700"/>
      <c r="AM24" s="1585"/>
      <c r="AN24" s="1586"/>
      <c r="AO24" s="1586"/>
      <c r="AP24" s="1586"/>
      <c r="AQ24" s="1586"/>
      <c r="AR24" s="1586"/>
      <c r="AS24" s="1586"/>
      <c r="AT24" s="695"/>
      <c r="AU24" s="695"/>
      <c r="AV24" s="695"/>
      <c r="AW24" s="818"/>
      <c r="AX24" s="1560"/>
      <c r="AY24" s="1560"/>
      <c r="AZ24" s="1560"/>
      <c r="BA24" s="833"/>
      <c r="BB24" s="1542"/>
      <c r="BC24" s="1542"/>
      <c r="BD24" s="1542"/>
      <c r="BE24" s="695"/>
      <c r="BF24" s="800"/>
      <c r="BG24" s="1528" t="s">
        <v>1247</v>
      </c>
      <c r="BH24" s="1528" t="s">
        <v>1247</v>
      </c>
      <c r="BI24" s="1528" t="s">
        <v>1247</v>
      </c>
      <c r="BJ24" s="1529"/>
      <c r="BK24" s="1529"/>
      <c r="BL24" s="1529"/>
      <c r="BM24" s="797"/>
      <c r="BN24" s="167"/>
      <c r="BO24" s="817">
        <v>0.53125</v>
      </c>
      <c r="BP24" s="818"/>
      <c r="BQ24" s="1560"/>
      <c r="BR24" s="1560"/>
      <c r="BS24" s="1560"/>
      <c r="BT24" s="833"/>
      <c r="BU24" s="1542"/>
      <c r="BV24" s="1542"/>
      <c r="BW24" s="1542"/>
      <c r="BX24" s="166"/>
      <c r="BY24" s="700"/>
      <c r="BZ24" s="336"/>
      <c r="CA24" s="336"/>
      <c r="CB24" s="336"/>
      <c r="CC24" s="358"/>
      <c r="CD24" s="358"/>
      <c r="CE24" s="357"/>
      <c r="CF24" s="789"/>
      <c r="CG24" s="167"/>
      <c r="CH24" s="790"/>
      <c r="CI24" s="809"/>
      <c r="CJ24" s="806"/>
      <c r="CK24" s="167"/>
      <c r="CL24" s="167"/>
      <c r="CM24" s="1558"/>
      <c r="CN24" s="1558"/>
      <c r="CO24" s="1558"/>
      <c r="CP24" s="1005"/>
      <c r="CQ24" s="1527" t="s">
        <v>967</v>
      </c>
      <c r="CS24" s="809"/>
      <c r="CT24" s="806"/>
      <c r="CU24" s="183"/>
      <c r="CV24" s="183"/>
      <c r="CW24" s="183"/>
      <c r="CX24" s="841"/>
      <c r="CY24" s="1527" t="s">
        <v>967</v>
      </c>
      <c r="DB24" s="182"/>
    </row>
    <row r="25" spans="1:106" ht="14" customHeight="1" x14ac:dyDescent="0.2">
      <c r="A25" s="135" t="s">
        <v>836</v>
      </c>
      <c r="B25">
        <v>4</v>
      </c>
      <c r="C25" s="135" t="s">
        <v>781</v>
      </c>
      <c r="D25"/>
      <c r="E25"/>
      <c r="F25">
        <v>3</v>
      </c>
      <c r="G25" s="135"/>
      <c r="H25" t="s">
        <v>761</v>
      </c>
      <c r="I25" t="s">
        <v>678</v>
      </c>
      <c r="J25" t="s">
        <v>679</v>
      </c>
      <c r="K25" t="s">
        <v>680</v>
      </c>
      <c r="M25" s="164">
        <v>0.53125</v>
      </c>
      <c r="N25" s="1564"/>
      <c r="O25" s="1564"/>
      <c r="P25" s="1564"/>
      <c r="Q25" s="1564"/>
      <c r="R25" s="1564"/>
      <c r="S25" s="1564"/>
      <c r="T25" s="700"/>
      <c r="U25" s="1579"/>
      <c r="V25" s="1579"/>
      <c r="W25" s="1579"/>
      <c r="X25" s="1579"/>
      <c r="Y25" s="1579"/>
      <c r="Z25" s="1579"/>
      <c r="AA25" s="1579"/>
      <c r="AB25" s="817">
        <v>0.54166666666666663</v>
      </c>
      <c r="AC25" s="818"/>
      <c r="AD25" s="1587"/>
      <c r="AE25" s="1560"/>
      <c r="AF25" s="1560"/>
      <c r="AG25" s="833"/>
      <c r="AH25" s="1542"/>
      <c r="AI25" s="1542"/>
      <c r="AJ25" s="1542"/>
      <c r="AK25" s="821"/>
      <c r="AL25" s="700"/>
      <c r="AM25" s="1585"/>
      <c r="AN25" s="1586"/>
      <c r="AO25" s="1586"/>
      <c r="AP25" s="1586"/>
      <c r="AQ25" s="1586"/>
      <c r="AR25" s="1586"/>
      <c r="AS25" s="1586"/>
      <c r="AT25" s="695"/>
      <c r="AU25" s="695"/>
      <c r="AV25" s="695"/>
      <c r="AW25" s="818"/>
      <c r="AX25" s="1560"/>
      <c r="AY25" s="1560"/>
      <c r="AZ25" s="1560"/>
      <c r="BA25" s="833"/>
      <c r="BB25" s="1542"/>
      <c r="BC25" s="1542"/>
      <c r="BD25" s="1542"/>
      <c r="BE25" s="695"/>
      <c r="BF25" s="800"/>
      <c r="BG25" s="1529"/>
      <c r="BH25" s="1529"/>
      <c r="BI25" s="1529"/>
      <c r="BJ25" s="1529"/>
      <c r="BK25" s="1529"/>
      <c r="BL25" s="1529"/>
      <c r="BM25" s="797"/>
      <c r="BN25" s="167"/>
      <c r="BO25" s="817">
        <v>0.54166666666666663</v>
      </c>
      <c r="BP25" s="818"/>
      <c r="BQ25" s="1560"/>
      <c r="BR25" s="1560"/>
      <c r="BS25" s="1560"/>
      <c r="BT25" s="833"/>
      <c r="BU25" s="1542"/>
      <c r="BV25" s="1542"/>
      <c r="BW25" s="1542"/>
      <c r="BX25" s="166"/>
      <c r="BY25" s="700"/>
      <c r="BZ25" s="1210" t="s">
        <v>1230</v>
      </c>
      <c r="CA25" s="1213"/>
      <c r="CB25" s="1213"/>
      <c r="CC25" s="1213"/>
      <c r="CD25" s="1213"/>
      <c r="CE25" s="1540"/>
      <c r="CF25" s="789"/>
      <c r="CG25" s="167"/>
      <c r="CH25" s="790"/>
      <c r="CI25" s="809"/>
      <c r="CJ25" s="860" t="s">
        <v>1248</v>
      </c>
      <c r="CK25" s="861" t="s">
        <v>1249</v>
      </c>
      <c r="CL25" s="861" t="s">
        <v>1250</v>
      </c>
      <c r="CM25" s="1558"/>
      <c r="CN25" s="1558"/>
      <c r="CO25" s="1558"/>
      <c r="CP25" s="1005"/>
      <c r="CQ25" s="1527"/>
      <c r="CS25" s="809"/>
      <c r="CT25" s="806"/>
      <c r="CU25" s="183"/>
      <c r="CV25" s="183"/>
      <c r="CW25" s="183"/>
      <c r="CX25" s="841"/>
      <c r="CY25" s="1527"/>
      <c r="DA25" s="859"/>
      <c r="DB25" s="182"/>
    </row>
    <row r="26" spans="1:106" ht="14" customHeight="1" x14ac:dyDescent="0.2">
      <c r="A26" s="135" t="s">
        <v>836</v>
      </c>
      <c r="B26">
        <v>4</v>
      </c>
      <c r="C26" s="135" t="s">
        <v>810</v>
      </c>
      <c r="D26"/>
      <c r="E26"/>
      <c r="F26">
        <v>3</v>
      </c>
      <c r="G26" s="135"/>
      <c r="H26" t="s">
        <v>811</v>
      </c>
      <c r="I26" t="s">
        <v>812</v>
      </c>
      <c r="J26" t="s">
        <v>679</v>
      </c>
      <c r="K26" t="s">
        <v>680</v>
      </c>
      <c r="M26" s="164">
        <v>0.54166666666666663</v>
      </c>
      <c r="N26" s="1564"/>
      <c r="O26" s="1564"/>
      <c r="P26" s="1564"/>
      <c r="Q26" s="1564"/>
      <c r="R26" s="1564"/>
      <c r="S26" s="1564"/>
      <c r="T26" s="696"/>
      <c r="U26" s="1579"/>
      <c r="V26" s="1579"/>
      <c r="W26" s="1579"/>
      <c r="X26" s="1579"/>
      <c r="Y26" s="1579"/>
      <c r="Z26" s="1579"/>
      <c r="AA26" s="1579"/>
      <c r="AB26" s="817">
        <v>0.55208333333333337</v>
      </c>
      <c r="AC26" s="818"/>
      <c r="AD26" s="1587"/>
      <c r="AE26" s="1560"/>
      <c r="AF26" s="1560"/>
      <c r="AG26" s="833"/>
      <c r="AH26" s="1542"/>
      <c r="AI26" s="1542"/>
      <c r="AJ26" s="1542"/>
      <c r="AK26" s="821"/>
      <c r="AL26" s="696"/>
      <c r="AM26" s="1585"/>
      <c r="AN26" s="1586"/>
      <c r="AO26" s="1586"/>
      <c r="AP26" s="1586"/>
      <c r="AQ26" s="1586"/>
      <c r="AR26" s="1586"/>
      <c r="AS26" s="1586"/>
      <c r="AT26" s="695"/>
      <c r="AU26" s="695"/>
      <c r="AV26" s="695"/>
      <c r="AW26" s="818"/>
      <c r="AX26" s="1560"/>
      <c r="AY26" s="1560"/>
      <c r="AZ26" s="1560"/>
      <c r="BA26" s="833"/>
      <c r="BB26" s="1542"/>
      <c r="BC26" s="1542"/>
      <c r="BD26" s="1542"/>
      <c r="BE26" s="695"/>
      <c r="BF26" s="801"/>
      <c r="BG26" s="1529"/>
      <c r="BH26" s="1529"/>
      <c r="BI26" s="1529"/>
      <c r="BJ26" s="1529"/>
      <c r="BK26" s="1529"/>
      <c r="BL26" s="1568"/>
      <c r="BM26" s="1573" t="s">
        <v>1251</v>
      </c>
      <c r="BN26" s="1573" t="s">
        <v>1252</v>
      </c>
      <c r="BO26" s="817">
        <v>0.55208333333333337</v>
      </c>
      <c r="BP26" s="818"/>
      <c r="BQ26" s="1560"/>
      <c r="BR26" s="1560"/>
      <c r="BS26" s="1560"/>
      <c r="BT26" s="833"/>
      <c r="BU26" s="1542"/>
      <c r="BV26" s="1542"/>
      <c r="BW26" s="1542"/>
      <c r="BX26" s="839"/>
      <c r="BY26" s="696"/>
      <c r="BZ26" s="1210"/>
      <c r="CA26" s="1213"/>
      <c r="CB26" s="1213"/>
      <c r="CC26" s="1213"/>
      <c r="CD26" s="1213"/>
      <c r="CE26" s="1540"/>
      <c r="CF26" s="789"/>
      <c r="CG26" s="167"/>
      <c r="CH26" s="790"/>
      <c r="CI26" s="870"/>
      <c r="CJ26" s="1557" t="s">
        <v>1253</v>
      </c>
      <c r="CK26" s="1557" t="s">
        <v>1254</v>
      </c>
      <c r="CL26" s="1557" t="s">
        <v>1255</v>
      </c>
      <c r="CM26" s="1558"/>
      <c r="CN26" s="1558"/>
      <c r="CO26" s="1558"/>
      <c r="CP26" s="1005"/>
      <c r="CQ26" s="1527"/>
      <c r="CS26" s="870"/>
      <c r="CT26" s="1545" t="s">
        <v>1256</v>
      </c>
      <c r="CU26" s="1546"/>
      <c r="CX26" s="841"/>
      <c r="CY26" s="1527"/>
      <c r="DA26" s="862"/>
      <c r="DB26" s="182"/>
    </row>
    <row r="27" spans="1:106" ht="14" customHeight="1" x14ac:dyDescent="0.2">
      <c r="A27" s="135" t="s">
        <v>836</v>
      </c>
      <c r="B27">
        <v>5</v>
      </c>
      <c r="C27" s="135" t="s">
        <v>771</v>
      </c>
      <c r="D27"/>
      <c r="E27"/>
      <c r="F27">
        <v>21</v>
      </c>
      <c r="G27" s="135"/>
      <c r="H27" t="s">
        <v>772</v>
      </c>
      <c r="I27" t="s">
        <v>773</v>
      </c>
      <c r="J27" t="s">
        <v>679</v>
      </c>
      <c r="K27" t="s">
        <v>774</v>
      </c>
      <c r="M27" s="164">
        <v>0.55208333333333337</v>
      </c>
      <c r="N27" s="1564"/>
      <c r="O27" s="1564"/>
      <c r="P27" s="1564"/>
      <c r="Q27" s="1564"/>
      <c r="R27" s="1564"/>
      <c r="S27" s="1564"/>
      <c r="T27" s="699"/>
      <c r="U27" s="1579"/>
      <c r="V27" s="1579"/>
      <c r="W27" s="1579"/>
      <c r="X27" s="1579"/>
      <c r="Y27" s="1579"/>
      <c r="Z27" s="1579"/>
      <c r="AA27" s="1579"/>
      <c r="AB27" s="817">
        <v>0.5625</v>
      </c>
      <c r="AC27" s="818"/>
      <c r="AD27" s="1587"/>
      <c r="AE27" s="1560"/>
      <c r="AF27" s="1560"/>
      <c r="AG27" s="833"/>
      <c r="AH27" s="1542"/>
      <c r="AI27" s="1542"/>
      <c r="AJ27" s="1542"/>
      <c r="AK27" s="821"/>
      <c r="AL27" s="699"/>
      <c r="AM27" s="1585"/>
      <c r="AN27" s="1586"/>
      <c r="AO27" s="1586"/>
      <c r="AP27" s="1586"/>
      <c r="AQ27" s="1586"/>
      <c r="AR27" s="1586"/>
      <c r="AS27" s="1586"/>
      <c r="AT27" s="695"/>
      <c r="AU27" s="695"/>
      <c r="AV27" s="695"/>
      <c r="AW27" s="818"/>
      <c r="AX27" s="1560"/>
      <c r="AY27" s="1560"/>
      <c r="AZ27" s="1560"/>
      <c r="BA27" s="833"/>
      <c r="BB27" s="1542"/>
      <c r="BC27" s="1542"/>
      <c r="BD27" s="1542"/>
      <c r="BE27" s="695"/>
      <c r="BF27" s="802"/>
      <c r="BG27" s="1529"/>
      <c r="BH27" s="1529"/>
      <c r="BI27" s="1529"/>
      <c r="BJ27" s="1529"/>
      <c r="BK27" s="1529"/>
      <c r="BL27" s="1568"/>
      <c r="BM27" s="1568"/>
      <c r="BN27" s="1568"/>
      <c r="BO27" s="817">
        <v>0.5625</v>
      </c>
      <c r="BP27" s="818"/>
      <c r="BQ27" s="1560"/>
      <c r="BR27" s="1560"/>
      <c r="BS27" s="1560"/>
      <c r="BT27" s="833"/>
      <c r="BU27" s="1542"/>
      <c r="BV27" s="1542"/>
      <c r="BW27" s="1542"/>
      <c r="BX27" s="839"/>
      <c r="BY27" s="699"/>
      <c r="BZ27" s="1210"/>
      <c r="CA27" s="1213"/>
      <c r="CB27" s="1213"/>
      <c r="CC27" s="1213"/>
      <c r="CD27" s="1213"/>
      <c r="CE27" s="1540"/>
      <c r="CF27" s="789"/>
      <c r="CG27" s="167"/>
      <c r="CH27" s="790"/>
      <c r="CI27" s="871"/>
      <c r="CJ27" s="1557"/>
      <c r="CK27" s="1557"/>
      <c r="CL27" s="1557"/>
      <c r="CM27" s="1558"/>
      <c r="CN27" s="1558"/>
      <c r="CO27" s="1558"/>
      <c r="CP27" s="1005"/>
      <c r="CQ27" s="1527"/>
      <c r="CS27" s="871"/>
      <c r="CT27" s="1547"/>
      <c r="CU27" s="1548"/>
      <c r="CX27" s="841"/>
      <c r="CY27" s="1527"/>
      <c r="DB27" s="182"/>
    </row>
    <row r="28" spans="1:106" ht="14" customHeight="1" x14ac:dyDescent="0.2">
      <c r="A28" s="135" t="s">
        <v>836</v>
      </c>
      <c r="B28">
        <v>5</v>
      </c>
      <c r="C28" s="135" t="s">
        <v>782</v>
      </c>
      <c r="D28"/>
      <c r="E28"/>
      <c r="F28">
        <v>21</v>
      </c>
      <c r="G28" s="135"/>
      <c r="H28" t="s">
        <v>783</v>
      </c>
      <c r="I28" t="s">
        <v>678</v>
      </c>
      <c r="J28" t="s">
        <v>679</v>
      </c>
      <c r="K28" t="s">
        <v>680</v>
      </c>
      <c r="M28" s="164">
        <v>0.5625</v>
      </c>
      <c r="N28" s="1564"/>
      <c r="O28" s="1564"/>
      <c r="P28" s="1564"/>
      <c r="Q28" s="1564"/>
      <c r="R28" s="1564"/>
      <c r="S28" s="1564"/>
      <c r="T28" s="696"/>
      <c r="U28" s="1579"/>
      <c r="V28" s="1579"/>
      <c r="W28" s="1579"/>
      <c r="X28" s="1579"/>
      <c r="Y28" s="1579"/>
      <c r="Z28" s="1579"/>
      <c r="AA28" s="1579"/>
      <c r="AB28" s="817">
        <v>0.57291666666666663</v>
      </c>
      <c r="AC28" s="818"/>
      <c r="AD28" s="1587"/>
      <c r="AE28" s="1560"/>
      <c r="AF28" s="1560"/>
      <c r="AG28" s="833"/>
      <c r="AH28" s="1542"/>
      <c r="AI28" s="1542"/>
      <c r="AJ28" s="1542"/>
      <c r="AK28" s="821"/>
      <c r="AL28" s="696"/>
      <c r="AM28" s="1585"/>
      <c r="AN28" s="1586"/>
      <c r="AO28" s="1586"/>
      <c r="AP28" s="1586"/>
      <c r="AQ28" s="1586"/>
      <c r="AR28" s="1586"/>
      <c r="AS28" s="1586"/>
      <c r="AT28" s="695"/>
      <c r="AU28" s="695"/>
      <c r="AV28" s="695"/>
      <c r="AW28" s="818"/>
      <c r="AX28" s="1560"/>
      <c r="AY28" s="1560"/>
      <c r="AZ28" s="1560"/>
      <c r="BA28" s="833"/>
      <c r="BB28" s="1542"/>
      <c r="BC28" s="1542"/>
      <c r="BD28" s="1542"/>
      <c r="BE28" s="695"/>
      <c r="BF28" s="801"/>
      <c r="BG28" s="1529"/>
      <c r="BH28" s="1529"/>
      <c r="BI28" s="1568"/>
      <c r="BJ28" s="1537" t="s">
        <v>1257</v>
      </c>
      <c r="BK28" s="1537" t="s">
        <v>1258</v>
      </c>
      <c r="BL28" s="1537" t="s">
        <v>1259</v>
      </c>
      <c r="BM28" s="1574"/>
      <c r="BN28" s="1568"/>
      <c r="BO28" s="817">
        <v>0.57291666666666663</v>
      </c>
      <c r="BP28" s="818"/>
      <c r="BQ28" s="1560"/>
      <c r="BR28" s="1560"/>
      <c r="BS28" s="1560"/>
      <c r="BT28" s="833"/>
      <c r="BU28" s="1542"/>
      <c r="BV28" s="1542"/>
      <c r="BW28" s="1542"/>
      <c r="BX28" s="839"/>
      <c r="BY28" s="696"/>
      <c r="BZ28" s="1210"/>
      <c r="CA28" s="1213"/>
      <c r="CB28" s="1213"/>
      <c r="CC28" s="1213"/>
      <c r="CD28" s="1213"/>
      <c r="CE28" s="1540"/>
      <c r="CF28" s="789"/>
      <c r="CG28" s="167"/>
      <c r="CH28" s="790"/>
      <c r="CI28" s="870"/>
      <c r="CJ28" s="1557"/>
      <c r="CK28" s="1557"/>
      <c r="CL28" s="1557"/>
      <c r="CM28" s="1558"/>
      <c r="CN28" s="1558"/>
      <c r="CO28" s="1558"/>
      <c r="CP28" s="1005"/>
      <c r="CQ28" s="1527"/>
      <c r="CR28" s="1526" t="s">
        <v>923</v>
      </c>
      <c r="CS28" s="870"/>
      <c r="CT28" s="1547"/>
      <c r="CU28" s="1548"/>
      <c r="CX28" s="841"/>
      <c r="CY28" s="1527"/>
      <c r="CZ28" s="1526" t="s">
        <v>923</v>
      </c>
      <c r="DB28" s="182"/>
    </row>
    <row r="29" spans="1:106" ht="14" customHeight="1" thickBot="1" x14ac:dyDescent="0.25">
      <c r="A29" s="135" t="s">
        <v>836</v>
      </c>
      <c r="B29">
        <v>6</v>
      </c>
      <c r="C29" s="135" t="s">
        <v>787</v>
      </c>
      <c r="D29">
        <v>2</v>
      </c>
      <c r="E29"/>
      <c r="F29">
        <v>24</v>
      </c>
      <c r="G29" s="135">
        <v>3</v>
      </c>
      <c r="H29" t="s">
        <v>772</v>
      </c>
      <c r="I29" t="s">
        <v>773</v>
      </c>
      <c r="J29" t="s">
        <v>679</v>
      </c>
      <c r="K29" t="s">
        <v>774</v>
      </c>
      <c r="M29" s="164">
        <v>0.57291666666666663</v>
      </c>
      <c r="N29" s="1564"/>
      <c r="O29" s="1564"/>
      <c r="P29" s="1564"/>
      <c r="Q29" s="1564"/>
      <c r="R29" s="1564"/>
      <c r="S29" s="1564"/>
      <c r="T29" s="696"/>
      <c r="U29" s="1579"/>
      <c r="V29" s="1579"/>
      <c r="W29" s="1579"/>
      <c r="X29" s="1579"/>
      <c r="Y29" s="1579"/>
      <c r="Z29" s="1579"/>
      <c r="AA29" s="1579"/>
      <c r="AB29" s="817">
        <v>0.58333333333333337</v>
      </c>
      <c r="AC29" s="818"/>
      <c r="AD29" s="1587"/>
      <c r="AE29" s="1560"/>
      <c r="AF29" s="1560"/>
      <c r="AG29" s="835"/>
      <c r="AH29" s="1543"/>
      <c r="AI29" s="1543"/>
      <c r="AJ29" s="1543"/>
      <c r="AK29" s="821"/>
      <c r="AL29" s="696"/>
      <c r="AM29" s="1585"/>
      <c r="AN29" s="1586"/>
      <c r="AO29" s="1586"/>
      <c r="AP29" s="1586"/>
      <c r="AQ29" s="1586"/>
      <c r="AR29" s="1586"/>
      <c r="AS29" s="1586"/>
      <c r="AT29" s="695"/>
      <c r="AU29" s="695"/>
      <c r="AV29" s="695"/>
      <c r="AW29" s="818"/>
      <c r="AX29" s="1560"/>
      <c r="AY29" s="1560"/>
      <c r="AZ29" s="1560"/>
      <c r="BA29" s="835"/>
      <c r="BB29" s="1543"/>
      <c r="BC29" s="1543"/>
      <c r="BD29" s="1543"/>
      <c r="BE29" s="695"/>
      <c r="BF29" s="801"/>
      <c r="BG29" s="1529"/>
      <c r="BH29" s="1529"/>
      <c r="BI29" s="1568"/>
      <c r="BJ29" s="1538"/>
      <c r="BK29" s="1538"/>
      <c r="BL29" s="1538"/>
      <c r="BM29" s="1574"/>
      <c r="BN29" s="1568"/>
      <c r="BO29" s="817">
        <v>0.58333333333333337</v>
      </c>
      <c r="BP29" s="818"/>
      <c r="BQ29" s="1560"/>
      <c r="BR29" s="1560"/>
      <c r="BS29" s="1560"/>
      <c r="BT29" s="833"/>
      <c r="BU29" s="1542"/>
      <c r="BV29" s="1542"/>
      <c r="BW29" s="1542"/>
      <c r="BX29" s="839"/>
      <c r="BY29" s="696"/>
      <c r="BZ29" s="1210"/>
      <c r="CA29" s="1213"/>
      <c r="CB29" s="1213"/>
      <c r="CC29" s="1213"/>
      <c r="CD29" s="1213"/>
      <c r="CE29" s="1540"/>
      <c r="CF29" s="789"/>
      <c r="CG29" s="167"/>
      <c r="CH29" s="790"/>
      <c r="CI29" s="870"/>
      <c r="CJ29" s="1557"/>
      <c r="CK29" s="1557"/>
      <c r="CL29" s="1557"/>
      <c r="CM29" s="1558"/>
      <c r="CN29" s="1558"/>
      <c r="CO29" s="1558"/>
      <c r="CP29" s="1005"/>
      <c r="CQ29" s="1527"/>
      <c r="CR29" s="1526"/>
      <c r="CS29" s="870"/>
      <c r="CT29" s="1547"/>
      <c r="CU29" s="1548"/>
      <c r="CX29" s="841"/>
      <c r="CY29" s="1527"/>
      <c r="CZ29" s="1526"/>
      <c r="DB29" s="182"/>
    </row>
    <row r="30" spans="1:106" ht="14" customHeight="1" thickBot="1" x14ac:dyDescent="0.25">
      <c r="A30" s="135" t="s">
        <v>836</v>
      </c>
      <c r="B30">
        <v>6</v>
      </c>
      <c r="C30" s="135" t="s">
        <v>816</v>
      </c>
      <c r="D30"/>
      <c r="E30"/>
      <c r="F30">
        <v>24</v>
      </c>
      <c r="G30" s="135"/>
      <c r="H30" t="s">
        <v>797</v>
      </c>
      <c r="I30" t="s">
        <v>678</v>
      </c>
      <c r="J30" t="s">
        <v>679</v>
      </c>
      <c r="K30" t="s">
        <v>798</v>
      </c>
      <c r="M30" s="164">
        <v>0.58333333333333337</v>
      </c>
      <c r="N30" s="1564"/>
      <c r="O30" s="1564"/>
      <c r="P30" s="1564"/>
      <c r="Q30" s="1564"/>
      <c r="R30" s="1564"/>
      <c r="S30" s="1564"/>
      <c r="T30" s="696"/>
      <c r="U30" s="1579"/>
      <c r="V30" s="1579"/>
      <c r="W30" s="1579"/>
      <c r="X30" s="1579"/>
      <c r="Y30" s="1579"/>
      <c r="Z30" s="1579"/>
      <c r="AA30" s="1579"/>
      <c r="AB30" s="817">
        <v>0.59375</v>
      </c>
      <c r="AC30" s="818"/>
      <c r="AD30" s="1587"/>
      <c r="AE30" s="1560"/>
      <c r="AF30" s="1560"/>
      <c r="AG30" s="835"/>
      <c r="AK30" s="821"/>
      <c r="AL30" s="696"/>
      <c r="AM30" s="1585"/>
      <c r="AN30" s="1586"/>
      <c r="AO30" s="1586"/>
      <c r="AP30" s="1586"/>
      <c r="AQ30" s="1586"/>
      <c r="AR30" s="1586"/>
      <c r="AS30" s="1586"/>
      <c r="AT30" s="695"/>
      <c r="AU30" s="695"/>
      <c r="AV30" s="695"/>
      <c r="AW30" s="818"/>
      <c r="AX30" s="1560"/>
      <c r="AY30" s="1560"/>
      <c r="AZ30" s="1560"/>
      <c r="BA30" s="835"/>
      <c r="BE30" s="695"/>
      <c r="BF30" s="801"/>
      <c r="BG30" s="1529"/>
      <c r="BH30" s="1529"/>
      <c r="BI30" s="1568"/>
      <c r="BJ30" s="1538"/>
      <c r="BK30" s="1538"/>
      <c r="BL30" s="1538"/>
      <c r="BM30" s="1574"/>
      <c r="BN30" s="1568"/>
      <c r="BO30" s="817">
        <v>0.59375</v>
      </c>
      <c r="BP30" s="818"/>
      <c r="BQ30" s="1560"/>
      <c r="BR30" s="1560"/>
      <c r="BS30" s="1560"/>
      <c r="BT30" s="835"/>
      <c r="BU30" s="1543"/>
      <c r="BV30" s="1543"/>
      <c r="BW30" s="1543"/>
      <c r="BX30" s="839"/>
      <c r="BY30" s="696"/>
      <c r="BZ30" s="1210"/>
      <c r="CA30" s="1213"/>
      <c r="CB30" s="1213"/>
      <c r="CC30" s="1213"/>
      <c r="CD30" s="1213"/>
      <c r="CE30" s="1540"/>
      <c r="CF30" s="1531" t="s">
        <v>1260</v>
      </c>
      <c r="CG30" s="1532"/>
      <c r="CH30" s="1533"/>
      <c r="CI30" s="870"/>
      <c r="CJ30" s="1557"/>
      <c r="CK30" s="1557"/>
      <c r="CL30" s="1557"/>
      <c r="CM30" s="1558"/>
      <c r="CN30" s="1558"/>
      <c r="CO30" s="1558"/>
      <c r="CP30" s="234"/>
      <c r="CQ30" s="1527"/>
      <c r="CR30" s="1526"/>
      <c r="CS30" s="870"/>
      <c r="CT30" s="1547"/>
      <c r="CU30" s="1548"/>
      <c r="CX30" s="841"/>
      <c r="CY30" s="1527"/>
      <c r="CZ30" s="1526"/>
      <c r="DB30" s="182"/>
    </row>
    <row r="31" spans="1:106" ht="14" customHeight="1" x14ac:dyDescent="0.2">
      <c r="A31" s="135" t="s">
        <v>836</v>
      </c>
      <c r="B31">
        <v>10</v>
      </c>
      <c r="C31" s="135" t="s">
        <v>817</v>
      </c>
      <c r="D31"/>
      <c r="E31"/>
      <c r="F31">
        <v>5</v>
      </c>
      <c r="G31" s="135"/>
      <c r="H31" s="101" t="s">
        <v>677</v>
      </c>
      <c r="I31" t="s">
        <v>678</v>
      </c>
      <c r="J31" t="s">
        <v>679</v>
      </c>
      <c r="K31" t="s">
        <v>680</v>
      </c>
      <c r="M31" s="164">
        <v>0.59375</v>
      </c>
      <c r="N31" s="1564"/>
      <c r="O31" s="1564"/>
      <c r="P31" s="1564"/>
      <c r="Q31" s="1564"/>
      <c r="R31" s="1564"/>
      <c r="S31" s="1564"/>
      <c r="T31" s="696"/>
      <c r="U31" s="1579"/>
      <c r="V31" s="1579"/>
      <c r="W31" s="1579"/>
      <c r="X31" s="1579"/>
      <c r="Y31" s="1579"/>
      <c r="Z31" s="1579"/>
      <c r="AA31" s="1579"/>
      <c r="AB31" s="817">
        <v>0.60416666666666663</v>
      </c>
      <c r="AC31" s="833"/>
      <c r="AG31" s="835" t="s">
        <v>629</v>
      </c>
      <c r="AK31" s="821"/>
      <c r="AL31" s="696"/>
      <c r="AM31" s="1585"/>
      <c r="AN31" s="1586"/>
      <c r="AO31" s="1586"/>
      <c r="AP31" s="1586"/>
      <c r="AQ31" s="1586"/>
      <c r="AR31" s="1586"/>
      <c r="AS31" s="1586"/>
      <c r="AT31" s="695"/>
      <c r="AU31" s="695"/>
      <c r="AV31" s="695"/>
      <c r="AW31" s="833"/>
      <c r="BA31" s="835" t="s">
        <v>629</v>
      </c>
      <c r="BE31" s="695"/>
      <c r="BF31" s="801"/>
      <c r="BG31" s="1529"/>
      <c r="BH31" s="1529"/>
      <c r="BI31" s="1568"/>
      <c r="BJ31" s="1538"/>
      <c r="BK31" s="1538"/>
      <c r="BL31" s="1538"/>
      <c r="BM31" s="1574"/>
      <c r="BN31" s="1568"/>
      <c r="BO31" s="817">
        <v>0.60416666666666663</v>
      </c>
      <c r="BP31" s="818"/>
      <c r="BQ31" s="1560"/>
      <c r="BR31" s="1560"/>
      <c r="BS31" s="1560"/>
      <c r="BT31" s="835"/>
      <c r="BX31" s="839"/>
      <c r="BY31" s="696"/>
      <c r="BZ31" s="1210"/>
      <c r="CA31" s="1213"/>
      <c r="CB31" s="1213"/>
      <c r="CC31" s="1213"/>
      <c r="CD31" s="1213"/>
      <c r="CE31" s="1540"/>
      <c r="CF31" s="1531"/>
      <c r="CG31" s="1532"/>
      <c r="CH31" s="1533"/>
      <c r="CI31" s="870"/>
      <c r="CJ31" s="1557"/>
      <c r="CK31" s="1557"/>
      <c r="CL31" s="1557"/>
      <c r="CM31" s="1558"/>
      <c r="CN31" s="1558"/>
      <c r="CO31" s="1558"/>
      <c r="CP31" s="234"/>
      <c r="CQ31" s="1527"/>
      <c r="CR31" s="1526"/>
      <c r="CS31" s="870"/>
      <c r="CT31" s="1547"/>
      <c r="CU31" s="1548"/>
      <c r="CX31" s="841"/>
      <c r="CY31" s="1527"/>
      <c r="CZ31" s="1526"/>
      <c r="DB31" s="182"/>
    </row>
    <row r="32" spans="1:106" ht="14" customHeight="1" x14ac:dyDescent="0.2">
      <c r="A32" s="135" t="s">
        <v>836</v>
      </c>
      <c r="B32">
        <v>10</v>
      </c>
      <c r="C32" s="135" t="s">
        <v>821</v>
      </c>
      <c r="D32"/>
      <c r="E32"/>
      <c r="F32">
        <v>5</v>
      </c>
      <c r="G32" s="135"/>
      <c r="H32" t="s">
        <v>772</v>
      </c>
      <c r="I32" t="s">
        <v>773</v>
      </c>
      <c r="J32" t="s">
        <v>679</v>
      </c>
      <c r="K32" t="s">
        <v>774</v>
      </c>
      <c r="M32" s="164">
        <v>0.60416666666666663</v>
      </c>
      <c r="N32" s="1564"/>
      <c r="O32" s="1564"/>
      <c r="P32" s="1564"/>
      <c r="Q32" s="1564"/>
      <c r="R32" s="1564"/>
      <c r="S32" s="1564"/>
      <c r="T32" s="696"/>
      <c r="U32" s="1579"/>
      <c r="V32" s="1579"/>
      <c r="W32" s="1579"/>
      <c r="X32" s="1579"/>
      <c r="Y32" s="1579"/>
      <c r="Z32" s="1579"/>
      <c r="AA32" s="1579"/>
      <c r="AB32" s="817">
        <v>0.61458333333333337</v>
      </c>
      <c r="AC32" s="835"/>
      <c r="AG32" s="835" t="s">
        <v>629</v>
      </c>
      <c r="AK32" s="821"/>
      <c r="AL32" s="696"/>
      <c r="AM32" s="1585"/>
      <c r="AN32" s="1586"/>
      <c r="AO32" s="1586"/>
      <c r="AP32" s="1586"/>
      <c r="AQ32" s="1586"/>
      <c r="AR32" s="1586"/>
      <c r="AS32" s="1586"/>
      <c r="AT32" s="695"/>
      <c r="AU32" s="695"/>
      <c r="AV32" s="695"/>
      <c r="AW32" s="835"/>
      <c r="BA32" s="835" t="s">
        <v>629</v>
      </c>
      <c r="BE32" s="695"/>
      <c r="BF32" s="801"/>
      <c r="BG32" s="1529"/>
      <c r="BH32" s="1529"/>
      <c r="BI32" s="1568"/>
      <c r="BJ32" s="1538"/>
      <c r="BK32" s="1538"/>
      <c r="BL32" s="1538"/>
      <c r="BM32" s="1574"/>
      <c r="BN32" s="1568"/>
      <c r="BO32" s="817">
        <v>0.61458333333333337</v>
      </c>
      <c r="BP32" s="833"/>
      <c r="BT32" s="835" t="s">
        <v>629</v>
      </c>
      <c r="BX32" s="839"/>
      <c r="BY32" s="696"/>
      <c r="BZ32" s="1210"/>
      <c r="CA32" s="1213"/>
      <c r="CB32" s="1213"/>
      <c r="CC32" s="1213"/>
      <c r="CD32" s="1213"/>
      <c r="CE32" s="1540"/>
      <c r="CF32" s="1531"/>
      <c r="CG32" s="1532"/>
      <c r="CH32" s="1533"/>
      <c r="CI32" s="870"/>
      <c r="CJ32" s="1557"/>
      <c r="CK32" s="1557"/>
      <c r="CL32" s="1557"/>
      <c r="CM32" s="1558"/>
      <c r="CN32" s="1558"/>
      <c r="CO32" s="1558"/>
      <c r="CP32" s="190"/>
      <c r="CQ32" s="1527"/>
      <c r="CR32" s="1526"/>
      <c r="CS32" s="870"/>
      <c r="CT32" s="1547"/>
      <c r="CU32" s="1548"/>
      <c r="CX32" s="841"/>
      <c r="CY32" s="1527"/>
      <c r="CZ32" s="1526"/>
      <c r="DB32" s="182"/>
    </row>
    <row r="33" spans="13:106" ht="13" customHeight="1" x14ac:dyDescent="0.2">
      <c r="M33" s="164">
        <v>0.61458333333333337</v>
      </c>
      <c r="N33" s="1564"/>
      <c r="O33" s="1564"/>
      <c r="P33" s="1564"/>
      <c r="Q33" s="1564"/>
      <c r="R33" s="1564"/>
      <c r="S33" s="1564"/>
      <c r="T33" s="696"/>
      <c r="U33" s="1579"/>
      <c r="V33" s="1579"/>
      <c r="W33" s="1579"/>
      <c r="X33" s="1579"/>
      <c r="Y33" s="1579"/>
      <c r="Z33" s="1579"/>
      <c r="AA33" s="1579"/>
      <c r="AB33" s="817">
        <v>0.625</v>
      </c>
      <c r="AC33" s="836" t="s">
        <v>629</v>
      </c>
      <c r="AG33" s="835" t="s">
        <v>629</v>
      </c>
      <c r="AH33" s="1560" t="s">
        <v>1034</v>
      </c>
      <c r="AI33" s="1560" t="s">
        <v>1035</v>
      </c>
      <c r="AJ33" s="1560" t="s">
        <v>1036</v>
      </c>
      <c r="AK33" s="821"/>
      <c r="AL33" s="696"/>
      <c r="AM33" s="1585"/>
      <c r="AN33" s="1586"/>
      <c r="AO33" s="1586"/>
      <c r="AP33" s="1586"/>
      <c r="AQ33" s="1586"/>
      <c r="AR33" s="1586"/>
      <c r="AS33" s="1586"/>
      <c r="AT33" s="695"/>
      <c r="AU33" s="695"/>
      <c r="AV33" s="695"/>
      <c r="AW33" s="836" t="s">
        <v>629</v>
      </c>
      <c r="BA33" s="835" t="s">
        <v>629</v>
      </c>
      <c r="BB33" s="1560" t="s">
        <v>1034</v>
      </c>
      <c r="BC33" s="1560" t="s">
        <v>1035</v>
      </c>
      <c r="BD33" s="1560" t="s">
        <v>1036</v>
      </c>
      <c r="BE33" s="695"/>
      <c r="BF33" s="801"/>
      <c r="BG33" s="1529"/>
      <c r="BH33" s="1529"/>
      <c r="BI33" s="1568"/>
      <c r="BJ33" s="1539"/>
      <c r="BK33" s="1539"/>
      <c r="BL33" s="1539"/>
      <c r="BM33" s="1574"/>
      <c r="BN33" s="1568"/>
      <c r="BO33" s="817">
        <v>0.625</v>
      </c>
      <c r="BP33" s="835"/>
      <c r="BT33" s="835" t="s">
        <v>629</v>
      </c>
      <c r="BX33" s="839"/>
      <c r="BY33" s="696"/>
      <c r="BZ33" s="1210"/>
      <c r="CA33" s="1213"/>
      <c r="CB33" s="1213"/>
      <c r="CC33" s="1213"/>
      <c r="CD33" s="1213"/>
      <c r="CE33" s="1540"/>
      <c r="CF33" s="1531"/>
      <c r="CG33" s="1532"/>
      <c r="CH33" s="1533"/>
      <c r="CI33" s="870"/>
      <c r="CJ33" s="1557"/>
      <c r="CK33" s="1557"/>
      <c r="CL33" s="1557"/>
      <c r="CM33" s="1558"/>
      <c r="CN33" s="1558"/>
      <c r="CO33" s="1558"/>
      <c r="CP33" s="190"/>
      <c r="CQ33" s="1527"/>
      <c r="CR33" s="1526"/>
      <c r="CS33" s="870"/>
      <c r="CT33" s="1547"/>
      <c r="CU33" s="1548"/>
      <c r="CX33" s="841"/>
      <c r="CY33" s="1527"/>
      <c r="CZ33" s="1526"/>
      <c r="DB33" s="182"/>
    </row>
    <row r="34" spans="13:106" ht="13" customHeight="1" x14ac:dyDescent="0.2">
      <c r="M34" s="164">
        <v>0.625</v>
      </c>
      <c r="N34" s="1564"/>
      <c r="O34" s="1564"/>
      <c r="P34" s="1564"/>
      <c r="Q34" s="1564"/>
      <c r="R34" s="1564"/>
      <c r="S34" s="1564"/>
      <c r="T34" s="694"/>
      <c r="U34" s="1579"/>
      <c r="V34" s="1579"/>
      <c r="W34" s="1579"/>
      <c r="X34" s="1579"/>
      <c r="Y34" s="1579"/>
      <c r="Z34" s="1579"/>
      <c r="AA34" s="1579"/>
      <c r="AB34" s="817">
        <v>0.63541666666666663</v>
      </c>
      <c r="AC34" s="836" t="s">
        <v>629</v>
      </c>
      <c r="AD34" s="1566" t="s">
        <v>1053</v>
      </c>
      <c r="AE34" s="1566" t="s">
        <v>1054</v>
      </c>
      <c r="AF34" s="1566" t="s">
        <v>1055</v>
      </c>
      <c r="AG34" s="835" t="s">
        <v>629</v>
      </c>
      <c r="AH34" s="1560"/>
      <c r="AI34" s="1560"/>
      <c r="AJ34" s="1560"/>
      <c r="AK34" s="821"/>
      <c r="AL34" s="694"/>
      <c r="AM34" s="1585"/>
      <c r="AN34" s="1586"/>
      <c r="AO34" s="1586"/>
      <c r="AP34" s="1586"/>
      <c r="AQ34" s="1586"/>
      <c r="AR34" s="1586"/>
      <c r="AS34" s="1586"/>
      <c r="AT34" s="695"/>
      <c r="AU34" s="695"/>
      <c r="AV34" s="695"/>
      <c r="AW34" s="836" t="s">
        <v>629</v>
      </c>
      <c r="AX34" s="1566" t="s">
        <v>1053</v>
      </c>
      <c r="AY34" s="1566" t="s">
        <v>1054</v>
      </c>
      <c r="AZ34" s="1566" t="s">
        <v>1055</v>
      </c>
      <c r="BA34" s="835" t="s">
        <v>629</v>
      </c>
      <c r="BB34" s="1560"/>
      <c r="BC34" s="1560"/>
      <c r="BD34" s="1560"/>
      <c r="BE34" s="695"/>
      <c r="BF34" s="698"/>
      <c r="BG34" s="1529"/>
      <c r="BH34" s="1529"/>
      <c r="BI34" s="1529"/>
      <c r="BJ34" s="183"/>
      <c r="BK34" s="183"/>
      <c r="BL34" s="183"/>
      <c r="BM34" s="1568"/>
      <c r="BN34" s="1568"/>
      <c r="BO34" s="817">
        <v>0.63541666666666663</v>
      </c>
      <c r="BP34" s="836" t="s">
        <v>629</v>
      </c>
      <c r="BT34" s="835" t="s">
        <v>629</v>
      </c>
      <c r="BU34" s="1560" t="s">
        <v>1034</v>
      </c>
      <c r="BV34" s="1560" t="s">
        <v>1035</v>
      </c>
      <c r="BW34" s="1560" t="s">
        <v>1036</v>
      </c>
      <c r="BX34" s="839"/>
      <c r="BY34" s="694"/>
      <c r="BZ34" s="1210"/>
      <c r="CA34" s="1213"/>
      <c r="CB34" s="1213"/>
      <c r="CC34" s="1213"/>
      <c r="CD34" s="1213"/>
      <c r="CE34" s="1540"/>
      <c r="CF34" s="1531"/>
      <c r="CG34" s="1532"/>
      <c r="CH34" s="1533"/>
      <c r="CI34" s="267"/>
      <c r="CJ34" s="1557"/>
      <c r="CK34" s="1557"/>
      <c r="CL34" s="1557"/>
      <c r="CM34" s="1558"/>
      <c r="CN34" s="1558"/>
      <c r="CO34" s="1558"/>
      <c r="CP34" s="190"/>
      <c r="CQ34" s="1527"/>
      <c r="CR34" s="1526"/>
      <c r="CS34" s="267"/>
      <c r="CT34" s="1547"/>
      <c r="CU34" s="1548"/>
      <c r="CX34" s="841"/>
      <c r="CY34" s="1527"/>
      <c r="CZ34" s="1526"/>
      <c r="DB34" s="182"/>
    </row>
    <row r="35" spans="13:106" ht="13" customHeight="1" x14ac:dyDescent="0.2">
      <c r="M35" s="164">
        <v>0.63541666666666663</v>
      </c>
      <c r="N35" s="1564"/>
      <c r="O35" s="1564"/>
      <c r="P35" s="1564"/>
      <c r="Q35" s="1564"/>
      <c r="R35" s="1564"/>
      <c r="S35" s="1564"/>
      <c r="T35" s="694"/>
      <c r="U35" s="1579"/>
      <c r="V35" s="1579"/>
      <c r="W35" s="1579"/>
      <c r="X35" s="1579"/>
      <c r="Y35" s="1579"/>
      <c r="Z35" s="1579"/>
      <c r="AA35" s="1579"/>
      <c r="AB35" s="817">
        <v>0.64583333333333337</v>
      </c>
      <c r="AC35" s="836" t="s">
        <v>629</v>
      </c>
      <c r="AD35" s="1566"/>
      <c r="AE35" s="1566"/>
      <c r="AF35" s="1566"/>
      <c r="AG35" s="835" t="s">
        <v>629</v>
      </c>
      <c r="AH35" s="1560"/>
      <c r="AI35" s="1560"/>
      <c r="AJ35" s="1560"/>
      <c r="AK35" s="821"/>
      <c r="AL35" s="694"/>
      <c r="AM35" s="1585"/>
      <c r="AN35" s="1586"/>
      <c r="AO35" s="1586"/>
      <c r="AP35" s="1586"/>
      <c r="AQ35" s="1586"/>
      <c r="AR35" s="1586"/>
      <c r="AS35" s="1586"/>
      <c r="AT35" s="695"/>
      <c r="AU35" s="695"/>
      <c r="AV35" s="695"/>
      <c r="AW35" s="836" t="s">
        <v>629</v>
      </c>
      <c r="AX35" s="1566"/>
      <c r="AY35" s="1566"/>
      <c r="AZ35" s="1566"/>
      <c r="BA35" s="835" t="s">
        <v>629</v>
      </c>
      <c r="BB35" s="1560"/>
      <c r="BC35" s="1560"/>
      <c r="BD35" s="1560"/>
      <c r="BE35" s="695"/>
      <c r="BF35" s="698"/>
      <c r="BG35" s="1529"/>
      <c r="BH35" s="1529"/>
      <c r="BI35" s="1529"/>
      <c r="BJ35" s="183"/>
      <c r="BK35" s="183"/>
      <c r="BL35" s="183"/>
      <c r="BM35" s="1568"/>
      <c r="BN35" s="1568"/>
      <c r="BO35" s="817">
        <v>0.64583333333333337</v>
      </c>
      <c r="BP35" s="836" t="s">
        <v>629</v>
      </c>
      <c r="BQ35" s="1566" t="s">
        <v>1053</v>
      </c>
      <c r="BR35" s="1566" t="s">
        <v>1054</v>
      </c>
      <c r="BS35" s="1566" t="s">
        <v>1055</v>
      </c>
      <c r="BT35" s="835" t="s">
        <v>629</v>
      </c>
      <c r="BU35" s="1560"/>
      <c r="BV35" s="1560"/>
      <c r="BW35" s="1560"/>
      <c r="BX35" s="839"/>
      <c r="BY35" s="694"/>
      <c r="BZ35" s="1210"/>
      <c r="CA35" s="1213"/>
      <c r="CB35" s="1213"/>
      <c r="CC35" s="1213"/>
      <c r="CD35" s="1213"/>
      <c r="CE35" s="1540"/>
      <c r="CF35" s="1531"/>
      <c r="CG35" s="1532"/>
      <c r="CH35" s="1533"/>
      <c r="CI35" s="267"/>
      <c r="CJ35" s="1557"/>
      <c r="CK35" s="1557"/>
      <c r="CL35" s="1557"/>
      <c r="CM35" s="1558"/>
      <c r="CN35" s="1558"/>
      <c r="CO35" s="1558"/>
      <c r="CP35" s="190"/>
      <c r="CQ35" s="1527"/>
      <c r="CR35" s="1526"/>
      <c r="CS35" s="267"/>
      <c r="CT35" s="1547"/>
      <c r="CU35" s="1548"/>
      <c r="CX35" s="841"/>
      <c r="CY35" s="1527"/>
      <c r="CZ35" s="1526"/>
      <c r="DB35" s="182"/>
    </row>
    <row r="36" spans="13:106" ht="13" customHeight="1" x14ac:dyDescent="0.2">
      <c r="M36" s="164">
        <v>0.64583333333333337</v>
      </c>
      <c r="N36" s="1564"/>
      <c r="O36" s="1564"/>
      <c r="P36" s="1564"/>
      <c r="Q36" s="1564"/>
      <c r="R36" s="1564"/>
      <c r="S36" s="1564"/>
      <c r="T36" s="696"/>
      <c r="U36" s="1579"/>
      <c r="V36" s="1579"/>
      <c r="W36" s="1579"/>
      <c r="X36" s="1579"/>
      <c r="Y36" s="1579"/>
      <c r="Z36" s="1579"/>
      <c r="AA36" s="1579"/>
      <c r="AB36" s="817">
        <v>0.65625</v>
      </c>
      <c r="AC36" s="833"/>
      <c r="AD36" s="1566"/>
      <c r="AE36" s="1566"/>
      <c r="AF36" s="1566"/>
      <c r="AG36" s="833"/>
      <c r="AH36" s="1560"/>
      <c r="AI36" s="1560"/>
      <c r="AJ36" s="1560"/>
      <c r="AK36" s="821"/>
      <c r="AL36" s="696"/>
      <c r="AM36" s="1585"/>
      <c r="AN36" s="1586"/>
      <c r="AO36" s="1586"/>
      <c r="AP36" s="1586"/>
      <c r="AQ36" s="1586"/>
      <c r="AR36" s="1586"/>
      <c r="AS36" s="1586"/>
      <c r="AT36" s="695"/>
      <c r="AU36" s="695"/>
      <c r="AV36" s="695"/>
      <c r="AW36" s="833"/>
      <c r="AX36" s="1566"/>
      <c r="AY36" s="1566"/>
      <c r="AZ36" s="1566"/>
      <c r="BA36" s="833"/>
      <c r="BB36" s="1560"/>
      <c r="BC36" s="1560"/>
      <c r="BD36" s="1560"/>
      <c r="BE36" s="695"/>
      <c r="BF36" s="801"/>
      <c r="BG36" s="1529"/>
      <c r="BH36" s="1529"/>
      <c r="BI36" s="1529"/>
      <c r="BJ36" s="1578"/>
      <c r="BK36" s="1578"/>
      <c r="BL36" s="1005"/>
      <c r="BM36" s="1568"/>
      <c r="BN36" s="1568"/>
      <c r="BO36" s="817">
        <v>0.65625</v>
      </c>
      <c r="BP36" s="836" t="s">
        <v>629</v>
      </c>
      <c r="BQ36" s="1566"/>
      <c r="BR36" s="1566"/>
      <c r="BS36" s="1566"/>
      <c r="BT36" s="835" t="s">
        <v>629</v>
      </c>
      <c r="BU36" s="1560"/>
      <c r="BV36" s="1560"/>
      <c r="BW36" s="1560"/>
      <c r="BX36" s="839"/>
      <c r="BY36" s="696"/>
      <c r="BZ36" s="1210"/>
      <c r="CA36" s="1213"/>
      <c r="CB36" s="1213"/>
      <c r="CC36" s="1213"/>
      <c r="CD36" s="1213"/>
      <c r="CE36" s="1540"/>
      <c r="CF36" s="1531"/>
      <c r="CG36" s="1532"/>
      <c r="CH36" s="1533"/>
      <c r="CI36" s="870"/>
      <c r="CJ36" s="1557"/>
      <c r="CK36" s="1557"/>
      <c r="CL36" s="1557"/>
      <c r="CM36" s="1558"/>
      <c r="CN36" s="1558"/>
      <c r="CO36" s="1558"/>
      <c r="CP36" s="190"/>
      <c r="CQ36" s="1527"/>
      <c r="CR36" s="1526"/>
      <c r="CS36" s="870"/>
      <c r="CT36" s="1547"/>
      <c r="CU36" s="1548"/>
      <c r="CX36" s="841"/>
      <c r="CY36" s="1527"/>
      <c r="CZ36" s="1526"/>
      <c r="DB36" s="182"/>
    </row>
    <row r="37" spans="13:106" ht="13" customHeight="1" x14ac:dyDescent="0.2">
      <c r="M37" s="164">
        <v>0.65625</v>
      </c>
      <c r="N37" s="1564"/>
      <c r="O37" s="1564"/>
      <c r="P37" s="1564"/>
      <c r="Q37" s="1564"/>
      <c r="R37" s="1564"/>
      <c r="S37" s="1564"/>
      <c r="T37" s="696"/>
      <c r="U37" s="1579"/>
      <c r="V37" s="1579"/>
      <c r="W37" s="1579"/>
      <c r="X37" s="1579"/>
      <c r="Y37" s="1579"/>
      <c r="Z37" s="1579"/>
      <c r="AA37" s="1579"/>
      <c r="AB37" s="817">
        <v>0.66666666666666663</v>
      </c>
      <c r="AC37" s="814"/>
      <c r="AD37" s="1566"/>
      <c r="AE37" s="1566"/>
      <c r="AF37" s="1566"/>
      <c r="AG37" s="835" t="s">
        <v>629</v>
      </c>
      <c r="AH37" s="1560"/>
      <c r="AI37" s="1560"/>
      <c r="AJ37" s="1560"/>
      <c r="AK37" s="821"/>
      <c r="AL37" s="696"/>
      <c r="AM37" s="1585"/>
      <c r="AN37" s="1586"/>
      <c r="AO37" s="1586"/>
      <c r="AP37" s="1586"/>
      <c r="AQ37" s="1586"/>
      <c r="AR37" s="1586"/>
      <c r="AS37" s="1586"/>
      <c r="AT37" s="695"/>
      <c r="AU37" s="695"/>
      <c r="AV37" s="695"/>
      <c r="AW37" s="814"/>
      <c r="AX37" s="1566"/>
      <c r="AY37" s="1566"/>
      <c r="AZ37" s="1566"/>
      <c r="BA37" s="835" t="s">
        <v>629</v>
      </c>
      <c r="BB37" s="1560"/>
      <c r="BC37" s="1560"/>
      <c r="BD37" s="1560"/>
      <c r="BE37" s="695"/>
      <c r="BF37" s="801"/>
      <c r="BG37" s="1529"/>
      <c r="BH37" s="1529"/>
      <c r="BI37" s="1529"/>
      <c r="BJ37" s="1578"/>
      <c r="BK37" s="1578"/>
      <c r="BL37" s="1005"/>
      <c r="BM37" s="1568"/>
      <c r="BN37" s="1568"/>
      <c r="BO37" s="817">
        <v>0.66666666666666663</v>
      </c>
      <c r="BP37" s="833"/>
      <c r="BQ37" s="1566"/>
      <c r="BR37" s="1566"/>
      <c r="BS37" s="1566"/>
      <c r="BT37" s="833"/>
      <c r="BU37" s="1560"/>
      <c r="BV37" s="1560"/>
      <c r="BW37" s="1560"/>
      <c r="BX37" s="839"/>
      <c r="BY37" s="696"/>
      <c r="BZ37" s="1210"/>
      <c r="CA37" s="1213"/>
      <c r="CB37" s="1213"/>
      <c r="CC37" s="1213"/>
      <c r="CD37" s="1213"/>
      <c r="CE37" s="1540"/>
      <c r="CF37" s="1531"/>
      <c r="CG37" s="1532"/>
      <c r="CH37" s="1533"/>
      <c r="CI37" s="870"/>
      <c r="CJ37" s="1557"/>
      <c r="CK37" s="1557"/>
      <c r="CL37" s="1557"/>
      <c r="CM37" s="1558"/>
      <c r="CN37" s="1558"/>
      <c r="CO37" s="1558"/>
      <c r="CP37" s="190"/>
      <c r="CQ37" s="1527"/>
      <c r="CR37" s="1526"/>
      <c r="CS37" s="870"/>
      <c r="CT37" s="1547"/>
      <c r="CU37" s="1548"/>
      <c r="CX37" s="841"/>
      <c r="CY37" s="1527"/>
      <c r="CZ37" s="1526"/>
      <c r="DB37" s="182"/>
    </row>
    <row r="38" spans="13:106" ht="13" customHeight="1" x14ac:dyDescent="0.2">
      <c r="M38" s="164">
        <v>0.66666666666666663</v>
      </c>
      <c r="N38" s="1564"/>
      <c r="O38" s="1564"/>
      <c r="P38" s="1564"/>
      <c r="Q38" s="1564"/>
      <c r="R38" s="1564"/>
      <c r="S38" s="1564"/>
      <c r="T38" s="696"/>
      <c r="U38" s="1579"/>
      <c r="V38" s="1579"/>
      <c r="W38" s="1579"/>
      <c r="X38" s="1579"/>
      <c r="Y38" s="1579"/>
      <c r="Z38" s="1579"/>
      <c r="AA38" s="1579"/>
      <c r="AB38" s="817">
        <v>0.67708333333333337</v>
      </c>
      <c r="AC38" s="818"/>
      <c r="AD38" s="1566"/>
      <c r="AE38" s="1566"/>
      <c r="AF38" s="1566"/>
      <c r="AG38" s="835" t="s">
        <v>629</v>
      </c>
      <c r="AH38" s="1560"/>
      <c r="AI38" s="1560"/>
      <c r="AJ38" s="1560"/>
      <c r="AK38" s="821"/>
      <c r="AL38" s="696"/>
      <c r="AM38" s="1585"/>
      <c r="AN38" s="1586"/>
      <c r="AO38" s="1586"/>
      <c r="AP38" s="1586"/>
      <c r="AQ38" s="1586"/>
      <c r="AR38" s="1586"/>
      <c r="AS38" s="1586"/>
      <c r="AT38" s="695"/>
      <c r="AU38" s="695"/>
      <c r="AV38" s="695"/>
      <c r="AW38" s="818"/>
      <c r="AX38" s="1566"/>
      <c r="AY38" s="1566"/>
      <c r="AZ38" s="1566"/>
      <c r="BA38" s="835" t="s">
        <v>629</v>
      </c>
      <c r="BB38" s="1560"/>
      <c r="BC38" s="1560"/>
      <c r="BD38" s="1560"/>
      <c r="BE38" s="695"/>
      <c r="BF38" s="801"/>
      <c r="BG38" s="1529"/>
      <c r="BH38" s="1529"/>
      <c r="BI38" s="1529"/>
      <c r="BJ38" s="1578"/>
      <c r="BK38" s="1578"/>
      <c r="BL38" s="1005"/>
      <c r="BM38" s="1568"/>
      <c r="BN38" s="1568"/>
      <c r="BO38" s="817">
        <v>0.67708333333333337</v>
      </c>
      <c r="BP38" s="814"/>
      <c r="BQ38" s="1566"/>
      <c r="BR38" s="1566"/>
      <c r="BS38" s="1566"/>
      <c r="BT38" s="835" t="s">
        <v>629</v>
      </c>
      <c r="BU38" s="1560"/>
      <c r="BV38" s="1560"/>
      <c r="BW38" s="1560"/>
      <c r="BX38" s="839"/>
      <c r="BY38" s="696"/>
      <c r="BZ38" s="1210"/>
      <c r="CA38" s="1213"/>
      <c r="CB38" s="1213"/>
      <c r="CC38" s="1213"/>
      <c r="CD38" s="1213"/>
      <c r="CE38" s="1540"/>
      <c r="CF38" s="1531"/>
      <c r="CG38" s="1532"/>
      <c r="CH38" s="1533"/>
      <c r="CI38" s="870"/>
      <c r="CJ38" s="1557"/>
      <c r="CK38" s="1557"/>
      <c r="CL38" s="1557"/>
      <c r="CM38" s="1558"/>
      <c r="CN38" s="1558"/>
      <c r="CO38" s="1558"/>
      <c r="CP38" s="190"/>
      <c r="CQ38" s="1527"/>
      <c r="CR38" s="1526"/>
      <c r="CS38" s="870"/>
      <c r="CT38" s="1547"/>
      <c r="CU38" s="1548"/>
      <c r="CX38" s="841"/>
      <c r="CY38" s="1527"/>
      <c r="CZ38" s="1526"/>
      <c r="DB38" s="182"/>
    </row>
    <row r="39" spans="13:106" ht="13" customHeight="1" x14ac:dyDescent="0.2">
      <c r="M39" s="164">
        <v>0.67708333333333337</v>
      </c>
      <c r="N39" s="1564"/>
      <c r="O39" s="1564"/>
      <c r="P39" s="1564"/>
      <c r="Q39" s="1564"/>
      <c r="R39" s="1564"/>
      <c r="S39" s="1564"/>
      <c r="T39" s="696"/>
      <c r="U39" s="1579"/>
      <c r="V39" s="1579"/>
      <c r="W39" s="1579"/>
      <c r="X39" s="1579"/>
      <c r="Y39" s="1579"/>
      <c r="Z39" s="1579"/>
      <c r="AA39" s="1579"/>
      <c r="AB39" s="817">
        <v>0.6875</v>
      </c>
      <c r="AC39" s="818"/>
      <c r="AD39" s="1566"/>
      <c r="AE39" s="1566"/>
      <c r="AF39" s="1566"/>
      <c r="AG39" s="835" t="s">
        <v>629</v>
      </c>
      <c r="AH39" s="1560"/>
      <c r="AI39" s="1560"/>
      <c r="AJ39" s="1560"/>
      <c r="AK39" s="821"/>
      <c r="AL39" s="696"/>
      <c r="AM39" s="1585"/>
      <c r="AN39" s="1586"/>
      <c r="AO39" s="1586"/>
      <c r="AP39" s="1586"/>
      <c r="AQ39" s="1586"/>
      <c r="AR39" s="1586"/>
      <c r="AS39" s="1586"/>
      <c r="AT39" s="695"/>
      <c r="AU39" s="695"/>
      <c r="AV39" s="695"/>
      <c r="AW39" s="818"/>
      <c r="AX39" s="1566"/>
      <c r="AY39" s="1566"/>
      <c r="AZ39" s="1566"/>
      <c r="BA39" s="835" t="s">
        <v>629</v>
      </c>
      <c r="BB39" s="1560"/>
      <c r="BC39" s="1560"/>
      <c r="BD39" s="1560"/>
      <c r="BE39" s="695"/>
      <c r="BF39" s="801"/>
      <c r="BG39" s="1529"/>
      <c r="BH39" s="1529"/>
      <c r="BI39" s="1529"/>
      <c r="BJ39" s="1578"/>
      <c r="BK39" s="1578"/>
      <c r="BL39" s="1005"/>
      <c r="BM39" s="1568"/>
      <c r="BN39" s="1568"/>
      <c r="BO39" s="817">
        <v>0.6875</v>
      </c>
      <c r="BP39" s="818"/>
      <c r="BQ39" s="1566"/>
      <c r="BR39" s="1566"/>
      <c r="BS39" s="1566"/>
      <c r="BT39" s="835" t="s">
        <v>629</v>
      </c>
      <c r="BU39" s="1560"/>
      <c r="BV39" s="1560"/>
      <c r="BW39" s="1560"/>
      <c r="BX39" s="839"/>
      <c r="BY39" s="696"/>
      <c r="BZ39" s="1210"/>
      <c r="CA39" s="1213"/>
      <c r="CB39" s="1213"/>
      <c r="CC39" s="1213"/>
      <c r="CD39" s="1213"/>
      <c r="CE39" s="1540"/>
      <c r="CF39" s="1531"/>
      <c r="CG39" s="1532"/>
      <c r="CH39" s="1533"/>
      <c r="CI39" s="870"/>
      <c r="CJ39" s="1557"/>
      <c r="CK39" s="1557"/>
      <c r="CL39" s="1557"/>
      <c r="CM39" s="1558"/>
      <c r="CN39" s="1558"/>
      <c r="CO39" s="1558"/>
      <c r="CP39" s="190"/>
      <c r="CQ39" s="1527"/>
      <c r="CR39" s="1526"/>
      <c r="CS39" s="870"/>
      <c r="CT39" s="1547"/>
      <c r="CU39" s="1548"/>
      <c r="CX39" s="841"/>
      <c r="CY39" s="1527"/>
      <c r="CZ39" s="1526"/>
      <c r="DB39" s="182"/>
    </row>
    <row r="40" spans="13:106" ht="13" customHeight="1" x14ac:dyDescent="0.2">
      <c r="M40" s="164">
        <v>0.6875</v>
      </c>
      <c r="N40" s="1564"/>
      <c r="O40" s="1564"/>
      <c r="P40" s="1564"/>
      <c r="Q40" s="1564"/>
      <c r="R40" s="1564"/>
      <c r="S40" s="1564"/>
      <c r="T40" s="696"/>
      <c r="U40" s="1579"/>
      <c r="V40" s="1579"/>
      <c r="W40" s="1579"/>
      <c r="X40" s="1579"/>
      <c r="Y40" s="1579"/>
      <c r="Z40" s="1579"/>
      <c r="AA40" s="1579"/>
      <c r="AB40" s="815">
        <v>0.69791666666666663</v>
      </c>
      <c r="AC40" s="818"/>
      <c r="AD40" s="1566"/>
      <c r="AE40" s="1566"/>
      <c r="AF40" s="1566"/>
      <c r="AG40" s="835" t="s">
        <v>629</v>
      </c>
      <c r="AH40" s="1560"/>
      <c r="AI40" s="1560"/>
      <c r="AJ40" s="1560"/>
      <c r="AK40" s="821"/>
      <c r="AL40" s="696"/>
      <c r="AM40" s="1585"/>
      <c r="AN40" s="1586"/>
      <c r="AO40" s="1586"/>
      <c r="AP40" s="1586"/>
      <c r="AQ40" s="1586"/>
      <c r="AR40" s="1586"/>
      <c r="AS40" s="1586"/>
      <c r="AT40" s="695"/>
      <c r="AU40" s="695"/>
      <c r="AV40" s="695"/>
      <c r="AW40" s="818"/>
      <c r="AX40" s="1566"/>
      <c r="AY40" s="1566"/>
      <c r="AZ40" s="1566"/>
      <c r="BA40" s="835" t="s">
        <v>629</v>
      </c>
      <c r="BB40" s="1560"/>
      <c r="BC40" s="1560"/>
      <c r="BD40" s="1560"/>
      <c r="BE40" s="695"/>
      <c r="BF40" s="801"/>
      <c r="BG40" s="1529"/>
      <c r="BH40" s="1529"/>
      <c r="BI40" s="1529"/>
      <c r="BJ40" s="1578"/>
      <c r="BK40" s="1578"/>
      <c r="BL40" s="1005"/>
      <c r="BM40" s="1568"/>
      <c r="BN40" s="1568"/>
      <c r="BO40" s="815">
        <v>0.69791666666666663</v>
      </c>
      <c r="BP40" s="818"/>
      <c r="BQ40" s="1566"/>
      <c r="BR40" s="1566"/>
      <c r="BS40" s="1566"/>
      <c r="BT40" s="835" t="s">
        <v>629</v>
      </c>
      <c r="BU40" s="1560"/>
      <c r="BV40" s="1560"/>
      <c r="BW40" s="1560"/>
      <c r="BX40" s="839"/>
      <c r="BY40" s="696"/>
      <c r="BZ40" s="1210"/>
      <c r="CA40" s="1213"/>
      <c r="CB40" s="1213"/>
      <c r="CC40" s="1213"/>
      <c r="CD40" s="1213"/>
      <c r="CE40" s="1540"/>
      <c r="CF40" s="1531"/>
      <c r="CG40" s="1532"/>
      <c r="CH40" s="1533"/>
      <c r="CI40" s="870"/>
      <c r="CJ40" s="1557"/>
      <c r="CK40" s="1557"/>
      <c r="CL40" s="1557"/>
      <c r="CM40" s="1558"/>
      <c r="CN40" s="1558"/>
      <c r="CO40" s="1558"/>
      <c r="CP40" s="234"/>
      <c r="CQ40" s="1527"/>
      <c r="CR40" s="1526"/>
      <c r="CS40" s="870"/>
      <c r="CT40" s="1547"/>
      <c r="CU40" s="1548"/>
      <c r="CX40" s="841"/>
      <c r="CY40" s="1527"/>
      <c r="CZ40" s="1526"/>
      <c r="DB40" s="182"/>
    </row>
    <row r="41" spans="13:106" ht="13" customHeight="1" x14ac:dyDescent="0.2">
      <c r="M41" s="262">
        <v>0.69791666666666663</v>
      </c>
      <c r="N41" s="1564"/>
      <c r="O41" s="1564"/>
      <c r="P41" s="1564"/>
      <c r="Q41" s="1564"/>
      <c r="R41" s="1564"/>
      <c r="S41" s="1564"/>
      <c r="T41" s="696"/>
      <c r="U41" s="1579"/>
      <c r="V41" s="1579"/>
      <c r="W41" s="1579"/>
      <c r="X41" s="1579"/>
      <c r="Y41" s="1579"/>
      <c r="Z41" s="1579"/>
      <c r="AA41" s="1579"/>
      <c r="AB41" s="817">
        <v>0.70833333333333337</v>
      </c>
      <c r="AC41" s="818"/>
      <c r="AD41" s="1566"/>
      <c r="AE41" s="1566"/>
      <c r="AF41" s="1566"/>
      <c r="AG41" s="833"/>
      <c r="AH41" s="1560"/>
      <c r="AI41" s="1560"/>
      <c r="AJ41" s="1560"/>
      <c r="AK41" s="821"/>
      <c r="AL41" s="696"/>
      <c r="AM41" s="1585"/>
      <c r="AN41" s="1586"/>
      <c r="AO41" s="1586"/>
      <c r="AP41" s="1586"/>
      <c r="AQ41" s="1586"/>
      <c r="AR41" s="1586"/>
      <c r="AS41" s="1586"/>
      <c r="AT41" s="695"/>
      <c r="AU41" s="695"/>
      <c r="AV41" s="695"/>
      <c r="AW41" s="818"/>
      <c r="AX41" s="1566"/>
      <c r="AY41" s="1566"/>
      <c r="AZ41" s="1566"/>
      <c r="BA41" s="833"/>
      <c r="BB41" s="1560"/>
      <c r="BC41" s="1560"/>
      <c r="BD41" s="1560"/>
      <c r="BE41" s="695"/>
      <c r="BF41" s="801"/>
      <c r="BG41" s="1529"/>
      <c r="BH41" s="1529"/>
      <c r="BI41" s="1529"/>
      <c r="BJ41" s="1578"/>
      <c r="BK41" s="1578"/>
      <c r="BL41" s="1005"/>
      <c r="BM41" s="1568"/>
      <c r="BN41" s="1568"/>
      <c r="BO41" s="817">
        <v>0.70833333333333337</v>
      </c>
      <c r="BP41" s="818"/>
      <c r="BQ41" s="1566"/>
      <c r="BR41" s="1566"/>
      <c r="BS41" s="1566"/>
      <c r="BT41" s="835" t="s">
        <v>629</v>
      </c>
      <c r="BU41" s="1560"/>
      <c r="BV41" s="1560"/>
      <c r="BW41" s="1560"/>
      <c r="BX41" s="839"/>
      <c r="BY41" s="696"/>
      <c r="BZ41" s="1210"/>
      <c r="CA41" s="1213"/>
      <c r="CB41" s="1213"/>
      <c r="CC41" s="1213"/>
      <c r="CD41" s="1213"/>
      <c r="CE41" s="1540"/>
      <c r="CF41" s="1531"/>
      <c r="CG41" s="1532"/>
      <c r="CH41" s="1533"/>
      <c r="CI41" s="870"/>
      <c r="CJ41" s="1557"/>
      <c r="CK41" s="1557"/>
      <c r="CL41" s="1557"/>
      <c r="CM41" s="1558"/>
      <c r="CN41" s="1558"/>
      <c r="CO41" s="1558"/>
      <c r="CP41" s="185"/>
      <c r="CQ41" s="1527"/>
      <c r="CR41" s="1526"/>
      <c r="CS41" s="870"/>
      <c r="CT41" s="1549"/>
      <c r="CU41" s="1550"/>
      <c r="CX41" s="185"/>
      <c r="CY41" s="1527"/>
      <c r="CZ41" s="1526"/>
      <c r="DA41" s="862"/>
      <c r="DB41" s="182"/>
    </row>
    <row r="42" spans="13:106" ht="13" customHeight="1" x14ac:dyDescent="0.2">
      <c r="M42" s="164">
        <v>0.70833333333333337</v>
      </c>
      <c r="N42" s="185"/>
      <c r="O42" s="185"/>
      <c r="P42" s="185"/>
      <c r="Q42" s="185"/>
      <c r="R42" s="185"/>
      <c r="S42" s="185"/>
      <c r="T42" s="691"/>
      <c r="U42" s="881"/>
      <c r="V42" s="880"/>
      <c r="W42" s="880"/>
      <c r="X42" s="840"/>
      <c r="Y42" s="840"/>
      <c r="Z42" s="840"/>
      <c r="AA42" s="879"/>
      <c r="AB42" s="817">
        <v>0.71875</v>
      </c>
      <c r="AC42" s="818"/>
      <c r="AD42" s="1566"/>
      <c r="AE42" s="1566"/>
      <c r="AF42" s="1566"/>
      <c r="AG42" s="833"/>
      <c r="AH42" s="1560"/>
      <c r="AI42" s="1560"/>
      <c r="AJ42" s="1560"/>
      <c r="AK42" s="821"/>
      <c r="AL42" s="691"/>
      <c r="AM42" s="693"/>
      <c r="AN42" s="692"/>
      <c r="AO42" s="692"/>
      <c r="AP42" s="692"/>
      <c r="AQ42" s="692"/>
      <c r="AR42" s="692"/>
      <c r="AS42" s="255"/>
      <c r="AT42" s="255"/>
      <c r="AU42" s="695"/>
      <c r="AV42" s="695"/>
      <c r="AW42" s="818"/>
      <c r="AX42" s="1566"/>
      <c r="AY42" s="1566"/>
      <c r="AZ42" s="1566"/>
      <c r="BA42" s="833"/>
      <c r="BB42" s="1560"/>
      <c r="BC42" s="1560"/>
      <c r="BD42" s="1560"/>
      <c r="BE42" s="695"/>
      <c r="BF42" s="803"/>
      <c r="BG42" s="1529"/>
      <c r="BH42" s="1529"/>
      <c r="BI42" s="1529"/>
      <c r="BJ42" s="799"/>
      <c r="BK42" s="799"/>
      <c r="BL42" s="799"/>
      <c r="BM42" s="1568"/>
      <c r="BN42" s="1568"/>
      <c r="BO42" s="817">
        <v>0.71875</v>
      </c>
      <c r="BP42" s="818"/>
      <c r="BQ42" s="1566"/>
      <c r="BR42" s="1566"/>
      <c r="BS42" s="1566"/>
      <c r="BT42" s="833"/>
      <c r="BU42" s="1560"/>
      <c r="BV42" s="1560"/>
      <c r="BW42" s="1560"/>
      <c r="BX42" s="839"/>
      <c r="BY42" s="691"/>
      <c r="BZ42" s="1210"/>
      <c r="CA42" s="1213"/>
      <c r="CB42" s="1213"/>
      <c r="CC42" s="1213"/>
      <c r="CD42" s="1213"/>
      <c r="CE42" s="1540"/>
      <c r="CF42" s="1531"/>
      <c r="CG42" s="1532"/>
      <c r="CH42" s="1533"/>
      <c r="CI42" s="872"/>
      <c r="CJ42" s="864"/>
      <c r="CK42" s="865"/>
      <c r="CL42" s="865"/>
      <c r="CM42" s="864" t="s">
        <v>1261</v>
      </c>
      <c r="CN42" s="865"/>
      <c r="CO42" s="865"/>
      <c r="CP42" s="185"/>
      <c r="CQ42" s="185"/>
      <c r="CR42" s="185"/>
      <c r="CS42" s="872"/>
      <c r="CT42" s="806"/>
      <c r="CU42" s="183"/>
      <c r="CV42" s="183"/>
      <c r="CW42" s="183"/>
      <c r="CX42" s="185"/>
      <c r="CY42" s="185"/>
      <c r="CZ42" s="185"/>
      <c r="DA42" s="863"/>
      <c r="DB42" s="182"/>
    </row>
    <row r="43" spans="13:106" ht="13" customHeight="1" x14ac:dyDescent="0.2">
      <c r="M43" s="164">
        <v>0.71875</v>
      </c>
      <c r="N43" s="185"/>
      <c r="O43" s="185"/>
      <c r="P43" s="185"/>
      <c r="Q43" s="185"/>
      <c r="R43" s="185"/>
      <c r="S43" s="185"/>
      <c r="T43" s="694"/>
      <c r="U43" s="881"/>
      <c r="V43" s="880"/>
      <c r="W43" s="880"/>
      <c r="X43" s="183"/>
      <c r="Y43" s="183"/>
      <c r="Z43" s="183"/>
      <c r="AA43" s="879"/>
      <c r="AB43" s="817">
        <v>0.72916666666666663</v>
      </c>
      <c r="AC43" s="818"/>
      <c r="AD43" s="1566"/>
      <c r="AE43" s="1566"/>
      <c r="AF43" s="1566"/>
      <c r="AG43" s="833"/>
      <c r="AH43" s="1560"/>
      <c r="AI43" s="1560"/>
      <c r="AJ43" s="1560"/>
      <c r="AK43" s="821"/>
      <c r="AL43" s="694"/>
      <c r="AM43" s="693"/>
      <c r="AN43" s="692"/>
      <c r="AO43" s="692"/>
      <c r="AP43" s="692"/>
      <c r="AQ43" s="692"/>
      <c r="AR43" s="692"/>
      <c r="AS43" s="182"/>
      <c r="AT43" s="182"/>
      <c r="AU43" s="182"/>
      <c r="AV43" s="182"/>
      <c r="AW43" s="818"/>
      <c r="AX43" s="1566"/>
      <c r="AY43" s="1566"/>
      <c r="AZ43" s="1566"/>
      <c r="BA43" s="833"/>
      <c r="BB43" s="1560"/>
      <c r="BC43" s="1560"/>
      <c r="BD43" s="1560"/>
      <c r="BE43" s="182"/>
      <c r="BF43" s="698"/>
      <c r="BG43" s="1529"/>
      <c r="BH43" s="1529"/>
      <c r="BI43" s="1529"/>
      <c r="BJ43" s="183"/>
      <c r="BK43" s="183"/>
      <c r="BL43" s="183"/>
      <c r="BM43" s="1568"/>
      <c r="BN43" s="1568"/>
      <c r="BO43" s="817">
        <v>0.72916666666666663</v>
      </c>
      <c r="BP43" s="818"/>
      <c r="BQ43" s="1566"/>
      <c r="BR43" s="1566"/>
      <c r="BS43" s="1566"/>
      <c r="BT43" s="833"/>
      <c r="BU43" s="1560"/>
      <c r="BV43" s="1560"/>
      <c r="BW43" s="1560"/>
      <c r="BX43" s="839"/>
      <c r="BY43" s="694"/>
      <c r="BZ43" s="330"/>
      <c r="CA43" s="331"/>
      <c r="CB43" s="331"/>
      <c r="CC43" s="331"/>
      <c r="CD43" s="331"/>
      <c r="CE43" s="331"/>
      <c r="CF43" s="1531"/>
      <c r="CG43" s="1532"/>
      <c r="CH43" s="1533"/>
      <c r="CI43" s="267"/>
      <c r="CJ43" s="864"/>
      <c r="CK43" s="865"/>
      <c r="CL43" s="865"/>
      <c r="CM43" s="183"/>
      <c r="CN43" s="217"/>
      <c r="CO43" s="217"/>
      <c r="CP43" s="185"/>
      <c r="CQ43" s="185"/>
      <c r="CR43" s="185"/>
      <c r="CS43" s="267"/>
      <c r="CT43" s="806"/>
      <c r="CU43" s="183"/>
      <c r="CV43" s="183"/>
      <c r="CW43" s="183"/>
      <c r="CX43" s="185"/>
      <c r="CY43" s="185"/>
      <c r="CZ43" s="185"/>
      <c r="DA43" s="793"/>
      <c r="DB43" s="182"/>
    </row>
    <row r="44" spans="13:106" ht="13" customHeight="1" x14ac:dyDescent="0.2">
      <c r="M44" s="164">
        <v>0.72916666666666663</v>
      </c>
      <c r="N44" s="185"/>
      <c r="O44" s="185"/>
      <c r="P44" s="185"/>
      <c r="Q44" s="185"/>
      <c r="R44" s="185"/>
      <c r="S44" s="185"/>
      <c r="T44" s="691"/>
      <c r="U44" s="881"/>
      <c r="V44" s="880"/>
      <c r="W44" s="880"/>
      <c r="X44" s="183"/>
      <c r="Y44" s="183"/>
      <c r="Z44" s="183"/>
      <c r="AA44" s="879"/>
      <c r="AB44" s="817">
        <v>0.73958333333333337</v>
      </c>
      <c r="AC44" s="814"/>
      <c r="AD44" s="835" t="s">
        <v>1057</v>
      </c>
      <c r="AE44" s="835" t="s">
        <v>1058</v>
      </c>
      <c r="AF44" s="835" t="s">
        <v>1057</v>
      </c>
      <c r="AG44" s="833"/>
      <c r="AH44" s="1560"/>
      <c r="AI44" s="1560"/>
      <c r="AJ44" s="1560"/>
      <c r="AK44" s="818"/>
      <c r="AL44" s="691"/>
      <c r="AM44" s="693"/>
      <c r="AN44" s="692"/>
      <c r="AO44" s="692"/>
      <c r="AP44" s="692"/>
      <c r="AQ44" s="692"/>
      <c r="AR44" s="692"/>
      <c r="AS44" s="182"/>
      <c r="AT44" s="182"/>
      <c r="AU44" s="182"/>
      <c r="AV44" s="182"/>
      <c r="AW44" s="814"/>
      <c r="AX44" s="835" t="s">
        <v>1057</v>
      </c>
      <c r="AY44" s="835" t="s">
        <v>1058</v>
      </c>
      <c r="AZ44" s="835" t="s">
        <v>1057</v>
      </c>
      <c r="BA44" s="833"/>
      <c r="BB44" s="1560"/>
      <c r="BC44" s="1560"/>
      <c r="BD44" s="1560"/>
      <c r="BE44" s="182"/>
      <c r="BF44" s="803"/>
      <c r="BG44" s="1529"/>
      <c r="BH44" s="1529"/>
      <c r="BI44" s="1529"/>
      <c r="BJ44" s="183"/>
      <c r="BK44" s="183"/>
      <c r="BL44" s="183"/>
      <c r="BM44" s="1568"/>
      <c r="BN44" s="1568"/>
      <c r="BO44" s="817">
        <v>0.73958333333333337</v>
      </c>
      <c r="BP44" s="818"/>
      <c r="BQ44" s="1566"/>
      <c r="BR44" s="1566"/>
      <c r="BS44" s="1566"/>
      <c r="BT44" s="833"/>
      <c r="BU44" s="1560"/>
      <c r="BV44" s="1560"/>
      <c r="BW44" s="1560"/>
      <c r="BX44" s="839"/>
      <c r="BY44" s="691"/>
      <c r="BZ44" s="329"/>
      <c r="CA44" s="334"/>
      <c r="CB44" s="334"/>
      <c r="CC44" s="334"/>
      <c r="CD44" s="334"/>
      <c r="CE44" s="334"/>
      <c r="CF44" s="1531"/>
      <c r="CG44" s="1532"/>
      <c r="CH44" s="1533"/>
      <c r="CI44" s="872"/>
      <c r="CJ44" s="864"/>
      <c r="CK44" s="865"/>
      <c r="CL44" s="865"/>
      <c r="CM44" s="183"/>
      <c r="CN44" s="183"/>
      <c r="CO44" s="183"/>
      <c r="CP44" s="185"/>
      <c r="CQ44" s="185"/>
      <c r="CR44" s="185"/>
      <c r="CS44" s="872"/>
      <c r="CT44" s="806"/>
      <c r="CU44" s="183"/>
      <c r="CV44" s="183"/>
      <c r="CW44" s="183"/>
      <c r="CX44" s="185"/>
      <c r="CY44" s="185"/>
      <c r="CZ44" s="185"/>
      <c r="DA44" s="863"/>
      <c r="DB44" s="182"/>
    </row>
    <row r="45" spans="13:106" ht="13" customHeight="1" x14ac:dyDescent="0.2">
      <c r="M45" s="164">
        <v>0.73958333333333337</v>
      </c>
      <c r="N45" s="185"/>
      <c r="O45" s="185"/>
      <c r="P45" s="185"/>
      <c r="Q45" s="185"/>
      <c r="R45" s="185"/>
      <c r="S45" s="185"/>
      <c r="T45" s="691"/>
      <c r="U45" s="881"/>
      <c r="V45" s="880"/>
      <c r="W45" s="880"/>
      <c r="X45" s="183"/>
      <c r="Y45" s="183"/>
      <c r="Z45" s="183"/>
      <c r="AA45" s="879"/>
      <c r="AB45" s="817">
        <v>0.75</v>
      </c>
      <c r="AC45" s="814"/>
      <c r="AG45" s="833"/>
      <c r="AK45" s="814"/>
      <c r="AL45" s="691"/>
      <c r="AM45" s="693"/>
      <c r="AN45" s="692"/>
      <c r="AO45" s="692"/>
      <c r="AP45" s="692"/>
      <c r="AQ45" s="692"/>
      <c r="AR45" s="692"/>
      <c r="AS45" s="182"/>
      <c r="AT45" s="182"/>
      <c r="AU45" s="182"/>
      <c r="AV45" s="182"/>
      <c r="AW45" s="814"/>
      <c r="BA45" s="833"/>
      <c r="BE45" s="182"/>
      <c r="BF45" s="803"/>
      <c r="BG45" s="1530"/>
      <c r="BH45" s="1530"/>
      <c r="BI45" s="1530"/>
      <c r="BJ45" s="183"/>
      <c r="BK45" s="183"/>
      <c r="BL45" s="183"/>
      <c r="BM45" s="1568"/>
      <c r="BN45" s="1568"/>
      <c r="BO45" s="817">
        <v>0.75</v>
      </c>
      <c r="BP45" s="814"/>
      <c r="BQ45" s="835" t="s">
        <v>1057</v>
      </c>
      <c r="BR45" s="835" t="s">
        <v>1058</v>
      </c>
      <c r="BS45" s="835" t="s">
        <v>1057</v>
      </c>
      <c r="BT45" s="833"/>
      <c r="BU45" s="1560"/>
      <c r="BV45" s="1560"/>
      <c r="BW45" s="1560"/>
      <c r="BX45" s="839"/>
      <c r="BY45" s="691"/>
      <c r="BZ45" s="329"/>
      <c r="CA45" s="334"/>
      <c r="CB45" s="334"/>
      <c r="CC45" s="334"/>
      <c r="CD45" s="334"/>
      <c r="CE45" s="334"/>
      <c r="CF45" s="1531"/>
      <c r="CG45" s="1532"/>
      <c r="CH45" s="1533"/>
      <c r="CI45" s="872"/>
      <c r="CJ45" s="864"/>
      <c r="CK45" s="865"/>
      <c r="CL45" s="865"/>
      <c r="CM45" s="183"/>
      <c r="CN45" s="183"/>
      <c r="CO45" s="183"/>
      <c r="CP45" s="185"/>
      <c r="CQ45" s="185"/>
      <c r="CR45" s="185"/>
      <c r="CS45" s="872"/>
      <c r="CT45" s="806"/>
      <c r="CU45" s="183"/>
      <c r="CV45" s="183"/>
      <c r="CW45" s="183"/>
      <c r="CX45" s="185"/>
      <c r="CY45" s="185"/>
      <c r="CZ45" s="185"/>
      <c r="DA45" s="863"/>
    </row>
    <row r="46" spans="13:106" ht="13" customHeight="1" x14ac:dyDescent="0.2">
      <c r="M46" s="164">
        <v>0.75</v>
      </c>
      <c r="N46" s="185"/>
      <c r="O46" s="185"/>
      <c r="P46" s="185"/>
      <c r="Q46" s="185"/>
      <c r="R46" s="185"/>
      <c r="S46" s="185"/>
      <c r="T46" s="691"/>
      <c r="U46" s="806"/>
      <c r="V46" s="183"/>
      <c r="W46" s="183"/>
      <c r="X46" s="183"/>
      <c r="Y46" s="183"/>
      <c r="Z46" s="183"/>
      <c r="AA46" s="879"/>
      <c r="AB46" s="817">
        <v>0.76041666666666663</v>
      </c>
      <c r="AC46" s="814"/>
      <c r="AG46" s="833"/>
      <c r="AK46" s="814"/>
      <c r="AL46" s="691"/>
      <c r="AM46" s="187"/>
      <c r="AN46" s="182"/>
      <c r="AO46" s="182"/>
      <c r="AP46" s="182"/>
      <c r="AQ46" s="182"/>
      <c r="AR46" s="182"/>
      <c r="AS46" s="182"/>
      <c r="AT46" s="182"/>
      <c r="AU46" s="182"/>
      <c r="AV46" s="182"/>
      <c r="AW46" s="814"/>
      <c r="BA46" s="833"/>
      <c r="BE46" s="182"/>
      <c r="BF46" s="803"/>
      <c r="BG46" s="1565" t="s">
        <v>1262</v>
      </c>
      <c r="BH46" s="1476"/>
      <c r="BI46" s="1476"/>
      <c r="BJ46" s="183"/>
      <c r="BK46" s="183"/>
      <c r="BL46" s="183"/>
      <c r="BM46" s="1568"/>
      <c r="BN46" s="1568"/>
      <c r="BO46" s="817">
        <v>0.76041666666666663</v>
      </c>
      <c r="BP46" s="814"/>
      <c r="BT46" s="833"/>
      <c r="BX46" s="839"/>
      <c r="BY46" s="691"/>
      <c r="BZ46" s="329"/>
      <c r="CA46" s="334"/>
      <c r="CB46" s="334"/>
      <c r="CC46" s="334"/>
      <c r="CD46" s="334"/>
      <c r="CE46" s="334"/>
      <c r="CF46" s="1531"/>
      <c r="CG46" s="1532"/>
      <c r="CH46" s="1533"/>
      <c r="CI46" s="872"/>
      <c r="CJ46" s="864"/>
      <c r="CK46" s="865"/>
      <c r="CL46" s="865"/>
      <c r="CM46" s="183"/>
      <c r="CN46" s="183"/>
      <c r="CO46" s="183"/>
      <c r="CP46" s="185"/>
      <c r="CQ46" s="185"/>
      <c r="CR46" s="185"/>
      <c r="CS46" s="872"/>
      <c r="CT46" s="806"/>
      <c r="CU46" s="183"/>
      <c r="CV46" s="183"/>
      <c r="CW46" s="183"/>
      <c r="CX46" s="185"/>
      <c r="CY46" s="185"/>
      <c r="CZ46" s="185"/>
      <c r="DA46" s="863"/>
    </row>
    <row r="47" spans="13:106" ht="13" customHeight="1" x14ac:dyDescent="0.2">
      <c r="M47" s="164">
        <v>0.76041666666666663</v>
      </c>
      <c r="N47" s="187"/>
      <c r="O47" s="182"/>
      <c r="P47" s="182"/>
      <c r="Q47" s="182"/>
      <c r="R47" s="182"/>
      <c r="S47" s="182"/>
      <c r="T47" s="690"/>
      <c r="U47" s="806"/>
      <c r="V47" s="183"/>
      <c r="W47" s="183"/>
      <c r="X47" s="183"/>
      <c r="Y47" s="183"/>
      <c r="Z47" s="183"/>
      <c r="AA47" s="879"/>
      <c r="AB47" s="817">
        <v>0.77083333333333337</v>
      </c>
      <c r="AC47" s="814"/>
      <c r="AG47" s="833"/>
      <c r="AK47" s="814"/>
      <c r="AL47" s="691"/>
      <c r="AM47" s="187"/>
      <c r="AN47" s="182"/>
      <c r="AO47" s="182"/>
      <c r="AP47" s="182"/>
      <c r="AQ47" s="182"/>
      <c r="AR47" s="182"/>
      <c r="AS47" s="182"/>
      <c r="AT47" s="182"/>
      <c r="AU47" s="182"/>
      <c r="AV47" s="182"/>
      <c r="AW47" s="814"/>
      <c r="BA47" s="833"/>
      <c r="BE47" s="182"/>
      <c r="BF47" s="803"/>
      <c r="BG47" s="806"/>
      <c r="BH47" s="183"/>
      <c r="BI47" s="183"/>
      <c r="BJ47" s="183"/>
      <c r="BK47" s="183"/>
      <c r="BL47" s="183"/>
      <c r="BM47" s="1568"/>
      <c r="BN47" s="1568"/>
      <c r="BO47" s="817">
        <v>0.77083333333333337</v>
      </c>
      <c r="BP47" s="814"/>
      <c r="BT47" s="833"/>
      <c r="BX47" s="839"/>
      <c r="BY47" s="691"/>
      <c r="BZ47" s="329"/>
      <c r="CA47" s="334"/>
      <c r="CB47" s="334"/>
      <c r="CC47" s="334"/>
      <c r="CD47" s="334"/>
      <c r="CE47" s="334"/>
      <c r="CF47" s="1531"/>
      <c r="CG47" s="1532"/>
      <c r="CH47" s="1533"/>
      <c r="CI47" s="872"/>
      <c r="CJ47" s="864"/>
      <c r="CK47" s="865"/>
      <c r="CL47" s="865"/>
      <c r="CM47" s="183"/>
      <c r="CN47" s="183"/>
      <c r="CO47" s="183"/>
      <c r="CP47" s="185"/>
      <c r="CQ47" s="185"/>
      <c r="CR47" s="185"/>
      <c r="CS47" s="872"/>
      <c r="CT47" s="806"/>
      <c r="CU47" s="183"/>
      <c r="CV47" s="183"/>
      <c r="CW47" s="183"/>
      <c r="CX47" s="185"/>
      <c r="CY47" s="185"/>
      <c r="CZ47" s="185"/>
      <c r="DA47" s="863"/>
    </row>
    <row r="48" spans="13:106" ht="13" customHeight="1" x14ac:dyDescent="0.2">
      <c r="M48" s="164">
        <v>0.77083333333333337</v>
      </c>
      <c r="N48" s="187"/>
      <c r="O48" s="182"/>
      <c r="P48" s="182"/>
      <c r="Q48" s="182"/>
      <c r="R48" s="182"/>
      <c r="S48" s="182"/>
      <c r="T48" s="690"/>
      <c r="U48" s="806"/>
      <c r="V48" s="183"/>
      <c r="W48" s="183"/>
      <c r="X48" s="183"/>
      <c r="Y48" s="183"/>
      <c r="Z48" s="183"/>
      <c r="AA48" s="879"/>
      <c r="AB48" s="830">
        <v>0.78125</v>
      </c>
      <c r="AC48" s="814"/>
      <c r="AG48" s="833"/>
      <c r="AK48" s="814"/>
      <c r="AL48" s="691"/>
      <c r="AM48" s="187"/>
      <c r="AN48" s="182"/>
      <c r="AO48" s="182"/>
      <c r="AP48" s="182"/>
      <c r="AQ48" s="182"/>
      <c r="AR48" s="182"/>
      <c r="AS48" s="182"/>
      <c r="AT48" s="182"/>
      <c r="AU48" s="182"/>
      <c r="AV48" s="182"/>
      <c r="AW48" s="814"/>
      <c r="BA48" s="833"/>
      <c r="BE48" s="182"/>
      <c r="BF48" s="803"/>
      <c r="BG48" s="806"/>
      <c r="BH48" s="183"/>
      <c r="BI48" s="183"/>
      <c r="BJ48" s="183"/>
      <c r="BK48" s="183"/>
      <c r="BL48" s="183"/>
      <c r="BM48" s="1568"/>
      <c r="BN48" s="1568"/>
      <c r="BO48" s="830">
        <v>0.78125</v>
      </c>
      <c r="BP48" s="814"/>
      <c r="BT48" s="833"/>
      <c r="BX48" s="839"/>
      <c r="BY48" s="691"/>
      <c r="BZ48" s="329"/>
      <c r="CA48" s="334"/>
      <c r="CB48" s="334"/>
      <c r="CC48" s="334"/>
      <c r="CD48" s="334"/>
      <c r="CE48" s="334"/>
      <c r="CF48" s="1565" t="s">
        <v>1263</v>
      </c>
      <c r="CG48" s="1476"/>
      <c r="CH48" s="1576"/>
      <c r="CI48" s="872"/>
      <c r="CJ48" s="864"/>
      <c r="CK48" s="865"/>
      <c r="CL48" s="865"/>
      <c r="CM48" s="183"/>
      <c r="CN48" s="183"/>
      <c r="CO48" s="183"/>
      <c r="CP48" s="185"/>
      <c r="CQ48" s="185"/>
      <c r="CR48" s="185"/>
      <c r="CS48" s="872"/>
      <c r="CT48" s="806"/>
      <c r="CU48" s="183"/>
      <c r="CV48" s="183"/>
      <c r="CW48" s="183"/>
      <c r="CX48" s="185"/>
      <c r="CY48" s="185"/>
      <c r="CZ48" s="185"/>
      <c r="DA48" s="863"/>
    </row>
    <row r="49" spans="13:105" ht="13" customHeight="1" x14ac:dyDescent="0.2">
      <c r="M49" s="164">
        <v>0.78125</v>
      </c>
      <c r="N49" s="187"/>
      <c r="O49" s="182"/>
      <c r="P49" s="182"/>
      <c r="Q49" s="182"/>
      <c r="R49" s="182"/>
      <c r="S49" s="182"/>
      <c r="T49" s="690"/>
      <c r="U49" s="806"/>
      <c r="V49" s="183"/>
      <c r="W49" s="183"/>
      <c r="X49" s="183"/>
      <c r="Y49" s="183"/>
      <c r="Z49" s="183"/>
      <c r="AA49" s="879"/>
      <c r="AB49" s="830">
        <v>0.79166666666666663</v>
      </c>
      <c r="AC49" s="814"/>
      <c r="AD49" s="835" t="s">
        <v>629</v>
      </c>
      <c r="AE49" s="835" t="s">
        <v>629</v>
      </c>
      <c r="AF49" s="835" t="s">
        <v>629</v>
      </c>
      <c r="AG49" s="833"/>
      <c r="AH49" s="833"/>
      <c r="AI49" s="833"/>
      <c r="AJ49" s="833"/>
      <c r="AK49" s="814"/>
      <c r="AL49" s="691"/>
      <c r="AM49" s="187"/>
      <c r="AN49" s="182"/>
      <c r="AO49" s="182"/>
      <c r="AP49" s="182"/>
      <c r="AQ49" s="182"/>
      <c r="AR49" s="182"/>
      <c r="AS49" s="182"/>
      <c r="AT49" s="182"/>
      <c r="AU49" s="182"/>
      <c r="AV49" s="182"/>
      <c r="AW49" s="814"/>
      <c r="AX49" s="835" t="s">
        <v>629</v>
      </c>
      <c r="AY49" s="835" t="s">
        <v>629</v>
      </c>
      <c r="AZ49" s="835" t="s">
        <v>629</v>
      </c>
      <c r="BA49" s="833"/>
      <c r="BB49" s="833"/>
      <c r="BC49" s="833"/>
      <c r="BD49" s="833"/>
      <c r="BE49" s="182"/>
      <c r="BF49" s="803"/>
      <c r="BG49" s="806"/>
      <c r="BH49" s="183"/>
      <c r="BI49" s="183"/>
      <c r="BJ49" s="183"/>
      <c r="BK49" s="183"/>
      <c r="BL49" s="183"/>
      <c r="BM49" s="1575"/>
      <c r="BN49" s="1575"/>
      <c r="BO49" s="830">
        <v>0.79166666666666663</v>
      </c>
      <c r="BP49" s="814"/>
      <c r="BT49" s="833"/>
      <c r="BX49" s="839"/>
      <c r="BY49" s="691"/>
      <c r="BZ49" s="329"/>
      <c r="CA49" s="334"/>
      <c r="CB49" s="334"/>
      <c r="CC49" s="334"/>
      <c r="CD49" s="334"/>
      <c r="CE49" s="334"/>
      <c r="CF49" s="791"/>
      <c r="CG49" s="792"/>
      <c r="CH49" s="793"/>
      <c r="CI49" s="872"/>
      <c r="CJ49" s="791"/>
      <c r="CK49" s="217"/>
      <c r="CL49" s="217"/>
      <c r="CM49" s="183"/>
      <c r="CN49" s="183"/>
      <c r="CO49" s="183"/>
      <c r="CP49" s="185"/>
      <c r="CQ49" s="185"/>
      <c r="CR49" s="185"/>
      <c r="CS49" s="872"/>
      <c r="CT49" s="806"/>
      <c r="CU49" s="183"/>
      <c r="CV49" s="183"/>
      <c r="CW49" s="183"/>
      <c r="CX49" s="185"/>
      <c r="CY49" s="185"/>
      <c r="CZ49" s="185"/>
      <c r="DA49" s="863"/>
    </row>
    <row r="50" spans="13:105" ht="13" customHeight="1" thickBot="1" x14ac:dyDescent="0.25">
      <c r="M50" s="164">
        <v>0.79166666666666663</v>
      </c>
      <c r="N50" s="191"/>
      <c r="O50" s="192"/>
      <c r="P50" s="192"/>
      <c r="Q50" s="192"/>
      <c r="R50" s="192"/>
      <c r="S50" s="192"/>
      <c r="T50" s="688"/>
      <c r="U50" s="794"/>
      <c r="V50" s="795"/>
      <c r="W50" s="795"/>
      <c r="X50" s="795"/>
      <c r="Y50" s="795"/>
      <c r="Z50" s="795"/>
      <c r="AA50" s="882"/>
      <c r="AC50" s="814"/>
      <c r="AD50" s="835" t="s">
        <v>629</v>
      </c>
      <c r="AE50" s="835" t="s">
        <v>629</v>
      </c>
      <c r="AF50" s="835" t="s">
        <v>629</v>
      </c>
      <c r="AG50" s="833"/>
      <c r="AH50" s="833"/>
      <c r="AI50" s="833"/>
      <c r="AJ50" s="833"/>
      <c r="AK50" s="814"/>
      <c r="AL50" s="689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814"/>
      <c r="AX50" s="835" t="s">
        <v>629</v>
      </c>
      <c r="AY50" s="835" t="s">
        <v>629</v>
      </c>
      <c r="AZ50" s="835" t="s">
        <v>629</v>
      </c>
      <c r="BA50" s="833"/>
      <c r="BB50" s="833"/>
      <c r="BC50" s="833"/>
      <c r="BD50" s="833"/>
      <c r="BE50" s="192"/>
      <c r="BF50" s="804"/>
      <c r="BG50" s="794"/>
      <c r="BH50" s="795"/>
      <c r="BI50" s="795"/>
      <c r="BJ50" s="795"/>
      <c r="BK50" s="795"/>
      <c r="BL50" s="795"/>
      <c r="BM50" s="795"/>
      <c r="BN50" s="795"/>
      <c r="BP50" s="814"/>
      <c r="BQ50" s="835" t="s">
        <v>629</v>
      </c>
      <c r="BR50" s="835" t="s">
        <v>629</v>
      </c>
      <c r="BS50" s="835" t="s">
        <v>629</v>
      </c>
      <c r="BT50" s="833"/>
      <c r="BU50" s="833"/>
      <c r="BV50" s="833"/>
      <c r="BW50" s="833"/>
      <c r="BX50" s="185"/>
      <c r="BY50" s="689"/>
      <c r="BZ50" s="406"/>
      <c r="CA50" s="405"/>
      <c r="CB50" s="405"/>
      <c r="CC50" s="405"/>
      <c r="CD50" s="405"/>
      <c r="CE50" s="405"/>
      <c r="CF50" s="794"/>
      <c r="CG50" s="795"/>
      <c r="CH50" s="796"/>
      <c r="CI50" s="873"/>
      <c r="CJ50" s="866"/>
      <c r="CK50" s="867"/>
      <c r="CL50" s="867"/>
      <c r="CM50" s="795"/>
      <c r="CN50" s="795"/>
      <c r="CO50" s="795"/>
      <c r="CP50" s="868"/>
      <c r="CQ50" s="868"/>
      <c r="CR50" s="868"/>
      <c r="CS50" s="876"/>
      <c r="CT50" s="794"/>
      <c r="CU50" s="795"/>
      <c r="CV50" s="795"/>
      <c r="CW50" s="795"/>
      <c r="CX50" s="868"/>
      <c r="CY50" s="868"/>
      <c r="CZ50" s="868"/>
      <c r="DA50" s="869"/>
    </row>
    <row r="51" spans="13:105" ht="13" customHeight="1" x14ac:dyDescent="0.2">
      <c r="AC51" s="820"/>
      <c r="AD51" s="832"/>
      <c r="AE51" s="832"/>
      <c r="AF51" s="832"/>
      <c r="AG51" s="832"/>
      <c r="AH51" s="833"/>
      <c r="AI51" s="833"/>
      <c r="AJ51" s="833"/>
      <c r="AK51" s="820"/>
      <c r="AW51" s="820"/>
      <c r="AX51" s="832"/>
      <c r="AY51" s="832"/>
      <c r="AZ51" s="832"/>
      <c r="BA51" s="832"/>
      <c r="BB51" s="833"/>
      <c r="BC51" s="833"/>
      <c r="BD51" s="833"/>
      <c r="BZ51" s="336"/>
      <c r="CA51" s="336"/>
      <c r="CB51" s="336"/>
      <c r="CC51" s="336"/>
      <c r="CD51" s="336"/>
      <c r="CE51" s="336"/>
      <c r="CJ51" s="686"/>
      <c r="CK51" s="686"/>
      <c r="CL51" s="686"/>
    </row>
    <row r="52" spans="13:105" ht="13" customHeight="1" x14ac:dyDescent="0.2">
      <c r="AC52" s="820"/>
      <c r="AD52" s="820"/>
      <c r="AE52" s="831" t="s">
        <v>629</v>
      </c>
      <c r="AF52" s="831" t="s">
        <v>629</v>
      </c>
      <c r="AG52" s="831" t="s">
        <v>629</v>
      </c>
      <c r="AH52" s="814"/>
      <c r="AI52" s="814"/>
      <c r="AJ52" s="814"/>
      <c r="AK52" s="831" t="s">
        <v>629</v>
      </c>
      <c r="AW52" s="820"/>
      <c r="AX52" s="820"/>
      <c r="AY52" s="831" t="s">
        <v>629</v>
      </c>
      <c r="AZ52" s="831" t="s">
        <v>629</v>
      </c>
      <c r="BA52" s="831" t="s">
        <v>629</v>
      </c>
      <c r="BB52" s="814"/>
      <c r="BC52" s="814"/>
      <c r="BD52" s="814"/>
      <c r="CJ52" s="687"/>
      <c r="CK52" s="687"/>
      <c r="CL52" s="687"/>
    </row>
    <row r="53" spans="13:105" ht="13" customHeight="1" x14ac:dyDescent="0.15">
      <c r="CJ53" s="687"/>
      <c r="CK53" s="687"/>
      <c r="CL53" s="687"/>
    </row>
    <row r="54" spans="13:105" ht="13" customHeight="1" x14ac:dyDescent="0.2">
      <c r="BZ54" s="1005"/>
      <c r="CA54" s="1005"/>
      <c r="CB54" s="220"/>
      <c r="CC54" s="220"/>
      <c r="CD54" s="220"/>
      <c r="CE54" s="166"/>
      <c r="CJ54" s="687"/>
      <c r="CK54" s="687"/>
      <c r="CL54" s="687"/>
    </row>
    <row r="55" spans="13:105" ht="13" customHeight="1" x14ac:dyDescent="0.2">
      <c r="BZ55" s="1005"/>
      <c r="CA55" s="1005"/>
      <c r="CB55" s="220"/>
      <c r="CC55" s="220"/>
      <c r="CD55" s="220"/>
      <c r="CE55" s="166"/>
      <c r="CJ55" s="687"/>
      <c r="CK55" s="687"/>
      <c r="CL55" s="687"/>
    </row>
    <row r="56" spans="13:105" ht="13" customHeight="1" x14ac:dyDescent="0.2">
      <c r="BZ56" s="1005"/>
      <c r="CA56" s="1005"/>
      <c r="CB56" s="220"/>
      <c r="CC56" s="220"/>
      <c r="CD56" s="220"/>
      <c r="CE56" s="166"/>
      <c r="CJ56" s="687"/>
      <c r="CK56" s="687"/>
      <c r="CL56" s="687"/>
    </row>
    <row r="57" spans="13:105" ht="13" customHeight="1" x14ac:dyDescent="0.2">
      <c r="BZ57" s="1005"/>
      <c r="CA57" s="1005"/>
      <c r="CB57" s="220"/>
      <c r="CC57" s="220"/>
      <c r="CD57" s="220"/>
      <c r="CE57" s="166"/>
      <c r="CF57" s="703"/>
      <c r="CG57" s="702"/>
      <c r="CH57" s="702"/>
    </row>
    <row r="58" spans="13:105" ht="13" customHeight="1" x14ac:dyDescent="0.2">
      <c r="BZ58" s="1005"/>
      <c r="CA58" s="1005"/>
      <c r="CB58" s="220"/>
      <c r="CC58" s="220"/>
      <c r="CD58" s="220"/>
      <c r="CE58" s="166"/>
      <c r="CF58" s="701" t="s">
        <v>1264</v>
      </c>
      <c r="CG58" s="701" t="s">
        <v>1265</v>
      </c>
      <c r="CH58" s="255"/>
    </row>
    <row r="59" spans="13:105" ht="13" customHeight="1" x14ac:dyDescent="0.2">
      <c r="BZ59" s="1005"/>
      <c r="CA59" s="1005"/>
      <c r="CB59" s="220"/>
      <c r="CC59" s="220"/>
      <c r="CD59" s="220"/>
      <c r="CE59" s="166"/>
      <c r="CF59" s="1567" t="s">
        <v>1266</v>
      </c>
      <c r="CG59" s="1567" t="s">
        <v>1267</v>
      </c>
      <c r="CH59" s="182"/>
    </row>
    <row r="60" spans="13:105" ht="13" customHeight="1" x14ac:dyDescent="0.2">
      <c r="BZ60" s="1005"/>
      <c r="CA60" s="1005"/>
      <c r="CB60" s="220"/>
      <c r="CC60" s="220"/>
      <c r="CD60" s="220"/>
      <c r="CE60" s="166"/>
      <c r="CF60" s="1567"/>
      <c r="CG60" s="1567"/>
      <c r="CH60" s="701" t="s">
        <v>1268</v>
      </c>
    </row>
    <row r="61" spans="13:105" ht="13" customHeight="1" x14ac:dyDescent="0.2">
      <c r="BZ61" s="1005"/>
      <c r="CA61" s="1005"/>
      <c r="CB61" s="220"/>
      <c r="CC61" s="220"/>
      <c r="CD61" s="220"/>
      <c r="CE61" s="166"/>
      <c r="CF61" s="1567"/>
      <c r="CG61" s="1567"/>
      <c r="CH61" s="1567" t="s">
        <v>1269</v>
      </c>
    </row>
    <row r="62" spans="13:105" ht="13" customHeight="1" x14ac:dyDescent="0.2">
      <c r="BZ62" s="1005"/>
      <c r="CA62" s="1005"/>
      <c r="CB62" s="220"/>
      <c r="CC62" s="220"/>
      <c r="CD62" s="220"/>
      <c r="CE62" s="166"/>
      <c r="CF62" s="1567"/>
      <c r="CG62" s="1567"/>
      <c r="CH62" s="1567"/>
    </row>
    <row r="63" spans="13:105" ht="13" customHeight="1" x14ac:dyDescent="0.2">
      <c r="BZ63" s="1005"/>
      <c r="CA63" s="1005"/>
      <c r="CB63" s="220"/>
      <c r="CC63" s="220"/>
      <c r="CD63" s="220"/>
      <c r="CE63" s="166"/>
      <c r="CF63" s="215"/>
      <c r="CG63" s="215"/>
      <c r="CH63" s="1567"/>
    </row>
    <row r="64" spans="13:105" ht="13" customHeight="1" x14ac:dyDescent="0.2">
      <c r="Q64" s="815">
        <v>0.3125</v>
      </c>
      <c r="R64" s="814" t="s">
        <v>992</v>
      </c>
      <c r="S64" s="814"/>
      <c r="T64" s="814"/>
      <c r="U64" s="814"/>
      <c r="V64" s="814"/>
      <c r="W64" s="814"/>
      <c r="X64" s="814"/>
      <c r="Y64" s="814"/>
      <c r="AD64"/>
      <c r="AE64"/>
      <c r="AK64"/>
      <c r="BZ64" s="1005"/>
      <c r="CA64" s="1005"/>
      <c r="CB64" s="220"/>
      <c r="CC64" s="220"/>
      <c r="CD64" s="220"/>
      <c r="CE64" s="166"/>
      <c r="CF64" s="255"/>
      <c r="CG64" s="255"/>
      <c r="CH64" s="1567"/>
    </row>
    <row r="65" spans="17:96" ht="13" customHeight="1" x14ac:dyDescent="0.2">
      <c r="Q65" s="815">
        <v>0.32291666666666669</v>
      </c>
      <c r="R65" s="814"/>
      <c r="S65" s="814"/>
      <c r="T65" s="814"/>
      <c r="U65" s="814"/>
      <c r="V65" s="814"/>
      <c r="W65" s="816"/>
      <c r="X65" s="816"/>
      <c r="Y65" s="816"/>
      <c r="AD65" s="814"/>
      <c r="AE65" s="814"/>
      <c r="BZ65" s="1005"/>
      <c r="CA65" s="1005"/>
      <c r="CB65" s="220"/>
      <c r="CC65" s="220"/>
      <c r="CD65" s="220"/>
      <c r="CE65" s="166"/>
    </row>
    <row r="66" spans="17:96" ht="13" customHeight="1" x14ac:dyDescent="0.2">
      <c r="Q66" s="817">
        <v>0.33333333333333331</v>
      </c>
      <c r="R66" s="818"/>
      <c r="S66" s="819">
        <v>0.31597222222222221</v>
      </c>
      <c r="T66" s="819">
        <v>0.32291666666666669</v>
      </c>
      <c r="U66" s="819">
        <v>0.3298611111111111</v>
      </c>
      <c r="V66" s="814"/>
      <c r="W66" s="820"/>
      <c r="X66" s="820"/>
      <c r="Y66" s="820"/>
      <c r="BZ66" s="220"/>
      <c r="CA66" s="220"/>
      <c r="CB66" s="220"/>
      <c r="CC66" s="220"/>
      <c r="CD66" s="220"/>
      <c r="CE66" s="166"/>
    </row>
    <row r="67" spans="17:96" ht="13" customHeight="1" x14ac:dyDescent="0.2">
      <c r="Q67" s="817">
        <v>0.34375</v>
      </c>
      <c r="R67" s="818"/>
      <c r="S67" s="822" t="s">
        <v>1270</v>
      </c>
      <c r="T67" s="822" t="s">
        <v>1271</v>
      </c>
      <c r="U67" s="822" t="s">
        <v>1272</v>
      </c>
      <c r="V67" s="814"/>
      <c r="W67" s="823">
        <v>0.33333333333333331</v>
      </c>
      <c r="X67" s="823">
        <v>0.33680555555555558</v>
      </c>
      <c r="Y67" s="823">
        <v>0.34027777777777773</v>
      </c>
      <c r="BZ67" s="220"/>
      <c r="CA67" s="220"/>
      <c r="CB67" s="1005"/>
      <c r="CC67" s="1005"/>
      <c r="CD67" s="1005"/>
      <c r="CE67" s="166"/>
    </row>
    <row r="68" spans="17:96" ht="13" customHeight="1" x14ac:dyDescent="0.2">
      <c r="Q68" s="219"/>
      <c r="R68"/>
      <c r="S68" s="822" t="s">
        <v>1273</v>
      </c>
      <c r="T68" s="822" t="s">
        <v>1273</v>
      </c>
      <c r="U68" s="822" t="s">
        <v>1273</v>
      </c>
      <c r="V68"/>
      <c r="W68"/>
      <c r="X68"/>
      <c r="Y68"/>
      <c r="BZ68" s="220"/>
      <c r="CA68" s="220"/>
      <c r="CB68" s="1005"/>
      <c r="CC68" s="1005"/>
      <c r="CD68" s="1005"/>
      <c r="CE68" s="166"/>
      <c r="CF68" s="213" t="s">
        <v>1274</v>
      </c>
      <c r="CG68" s="214" t="s">
        <v>1275</v>
      </c>
      <c r="CH68" s="182"/>
    </row>
    <row r="69" spans="17:96" ht="13" customHeight="1" x14ac:dyDescent="0.2">
      <c r="Q69" s="817">
        <v>0.35416666666666669</v>
      </c>
      <c r="R69" s="818"/>
      <c r="S69"/>
      <c r="T69"/>
      <c r="U69"/>
      <c r="V69" s="814"/>
      <c r="W69" s="1562" t="s">
        <v>1021</v>
      </c>
      <c r="X69" s="1562" t="s">
        <v>1022</v>
      </c>
      <c r="Y69" s="1562" t="s">
        <v>1023</v>
      </c>
      <c r="BZ69" s="220"/>
      <c r="CA69" s="220"/>
      <c r="CB69" s="1005"/>
      <c r="CC69" s="1005"/>
      <c r="CD69" s="1005"/>
      <c r="CE69" s="166"/>
      <c r="CF69" s="1569" t="s">
        <v>1276</v>
      </c>
      <c r="CG69" s="1567" t="s">
        <v>1277</v>
      </c>
      <c r="CH69" s="182"/>
    </row>
    <row r="70" spans="17:96" ht="13" customHeight="1" x14ac:dyDescent="0.2">
      <c r="Q70" s="817">
        <v>0.36458333333333331</v>
      </c>
      <c r="R70" s="818"/>
      <c r="S70"/>
      <c r="T70"/>
      <c r="U70"/>
      <c r="V70" s="814"/>
      <c r="W70" s="1562"/>
      <c r="X70" s="1562"/>
      <c r="Y70" s="1562"/>
      <c r="BZ70" s="220"/>
      <c r="CA70" s="220"/>
      <c r="CB70" s="1005"/>
      <c r="CC70" s="1005"/>
      <c r="CD70" s="1005"/>
      <c r="CE70" s="166"/>
      <c r="CF70" s="1569"/>
      <c r="CG70" s="1567"/>
      <c r="CH70" s="707" t="s">
        <v>1278</v>
      </c>
      <c r="CN70" s="255"/>
      <c r="CO70" s="255"/>
      <c r="CP70" s="255"/>
      <c r="CQ70" s="255"/>
      <c r="CR70" s="255"/>
    </row>
    <row r="71" spans="17:96" ht="13" customHeight="1" x14ac:dyDescent="0.2">
      <c r="Q71" s="817">
        <v>0.375</v>
      </c>
      <c r="R71" s="818"/>
      <c r="S71"/>
      <c r="T71"/>
      <c r="U71"/>
      <c r="V71" s="814"/>
      <c r="W71" s="1562"/>
      <c r="X71" s="1562"/>
      <c r="Y71" s="1562"/>
      <c r="Z71" s="821"/>
      <c r="AA71" s="821"/>
      <c r="AB71" s="821"/>
      <c r="BZ71" s="220"/>
      <c r="CA71" s="220"/>
      <c r="CB71" s="1005"/>
      <c r="CC71" s="1005"/>
      <c r="CD71" s="1005"/>
      <c r="CE71" s="166"/>
      <c r="CF71" s="1569"/>
      <c r="CG71" s="1567"/>
      <c r="CH71" s="1567" t="s">
        <v>1279</v>
      </c>
      <c r="CN71" s="255"/>
      <c r="CO71" s="255"/>
      <c r="CP71" s="255"/>
      <c r="CQ71" s="255"/>
      <c r="CR71" s="255"/>
    </row>
    <row r="72" spans="17:96" ht="13" customHeight="1" x14ac:dyDescent="0.2">
      <c r="Q72" s="817">
        <v>0.38541666666666669</v>
      </c>
      <c r="R72" s="818"/>
      <c r="S72"/>
      <c r="T72"/>
      <c r="U72"/>
      <c r="V72" s="814"/>
      <c r="W72" s="1562"/>
      <c r="X72" s="1562"/>
      <c r="Y72" s="1562"/>
      <c r="Z72" s="821"/>
      <c r="AA72" s="821"/>
      <c r="AB72" s="821"/>
      <c r="BZ72" s="220"/>
      <c r="CA72" s="220"/>
      <c r="CB72" s="1005"/>
      <c r="CC72" s="1005"/>
      <c r="CD72" s="1005"/>
      <c r="CE72" s="166"/>
      <c r="CF72" s="1569"/>
      <c r="CG72" s="1567"/>
      <c r="CH72" s="1567"/>
      <c r="CN72" s="255"/>
      <c r="CO72" s="255"/>
      <c r="CP72" s="255"/>
      <c r="CQ72" s="255"/>
      <c r="CR72" s="255"/>
    </row>
    <row r="73" spans="17:96" ht="13" customHeight="1" x14ac:dyDescent="0.2">
      <c r="Q73" s="817">
        <v>0.39583333333333331</v>
      </c>
      <c r="R73" s="818"/>
      <c r="S73"/>
      <c r="T73"/>
      <c r="U73"/>
      <c r="V73" s="814"/>
      <c r="W73" s="1562"/>
      <c r="X73" s="1562"/>
      <c r="Y73" s="1562"/>
      <c r="Z73" s="821"/>
      <c r="AA73" s="821"/>
      <c r="AB73" s="821"/>
      <c r="AG73" s="821"/>
      <c r="BZ73" s="220"/>
      <c r="CA73" s="220"/>
      <c r="CB73" s="1005"/>
      <c r="CC73" s="1005"/>
      <c r="CD73" s="1005"/>
      <c r="CE73" s="166"/>
      <c r="CF73" s="704"/>
      <c r="CG73" s="215"/>
      <c r="CH73" s="1567"/>
      <c r="CN73" s="255"/>
      <c r="CO73" s="255"/>
      <c r="CP73" s="255"/>
      <c r="CQ73" s="255"/>
      <c r="CR73" s="255"/>
    </row>
    <row r="74" spans="17:96" ht="13" customHeight="1" x14ac:dyDescent="0.2">
      <c r="Q74" s="817">
        <v>0.40625</v>
      </c>
      <c r="R74" s="818"/>
      <c r="S74"/>
      <c r="T74"/>
      <c r="U74"/>
      <c r="V74" s="818"/>
      <c r="W74" s="1562"/>
      <c r="X74" s="1562"/>
      <c r="Y74" s="1562"/>
      <c r="Z74" s="821"/>
      <c r="AA74" s="821"/>
      <c r="AB74" s="821"/>
      <c r="AG74" s="821"/>
      <c r="BZ74" s="220"/>
      <c r="CA74" s="220"/>
      <c r="CB74" s="1005"/>
      <c r="CC74" s="1005"/>
      <c r="CD74" s="1005"/>
      <c r="CE74" s="166"/>
      <c r="CF74" s="706"/>
      <c r="CG74" s="255"/>
      <c r="CH74" s="1567"/>
      <c r="CN74" s="255"/>
      <c r="CO74" s="255"/>
      <c r="CP74" s="255"/>
      <c r="CQ74" s="255"/>
      <c r="CR74" s="255"/>
    </row>
    <row r="75" spans="17:96" ht="13" customHeight="1" x14ac:dyDescent="0.2">
      <c r="Q75" s="817">
        <v>0.41666666666666669</v>
      </c>
      <c r="R75" s="818"/>
      <c r="S75"/>
      <c r="T75"/>
      <c r="U75"/>
      <c r="V75" s="818"/>
      <c r="W75" s="1562"/>
      <c r="X75" s="1562"/>
      <c r="Y75" s="1562"/>
      <c r="Z75" s="821"/>
      <c r="AA75" s="821"/>
      <c r="AB75" s="821"/>
      <c r="AG75" s="821"/>
      <c r="AH75" s="821"/>
      <c r="BZ75" s="220"/>
      <c r="CA75" s="220"/>
      <c r="CB75" s="1005"/>
      <c r="CC75" s="1005"/>
      <c r="CD75" s="1005"/>
      <c r="CE75" s="166"/>
      <c r="CN75" s="255"/>
      <c r="CO75" s="255"/>
      <c r="CP75" s="255"/>
      <c r="CQ75" s="255"/>
      <c r="CR75" s="255"/>
    </row>
    <row r="76" spans="17:96" ht="13" customHeight="1" x14ac:dyDescent="0.2">
      <c r="Q76" s="817">
        <v>0.42708333333333331</v>
      </c>
      <c r="R76" s="818"/>
      <c r="S76"/>
      <c r="T76"/>
      <c r="U76"/>
      <c r="V76" s="818"/>
      <c r="W76" s="1562"/>
      <c r="X76" s="1562"/>
      <c r="Y76" s="1562"/>
      <c r="Z76" s="821"/>
      <c r="AA76" s="821"/>
      <c r="AB76" s="821"/>
      <c r="AG76" s="821"/>
      <c r="AH76" s="821"/>
      <c r="AI76" s="821"/>
      <c r="AJ76" s="821"/>
      <c r="AK76" s="821"/>
      <c r="BZ76" s="220"/>
      <c r="CA76" s="220"/>
      <c r="CB76" s="1005"/>
      <c r="CC76" s="1005"/>
      <c r="CD76" s="1005"/>
      <c r="CE76" s="166"/>
      <c r="CN76" s="255"/>
      <c r="CO76" s="255"/>
      <c r="CP76" s="255"/>
      <c r="CQ76" s="255"/>
      <c r="CR76" s="255"/>
    </row>
    <row r="77" spans="17:96" ht="13" customHeight="1" x14ac:dyDescent="0.2">
      <c r="Q77" s="817">
        <v>0.4375</v>
      </c>
      <c r="R77" s="818"/>
      <c r="S77"/>
      <c r="T77"/>
      <c r="U77"/>
      <c r="V77" s="818"/>
      <c r="W77" s="1562"/>
      <c r="X77" s="1562"/>
      <c r="Y77" s="1562"/>
      <c r="Z77" s="821"/>
      <c r="AA77" s="821"/>
      <c r="AB77" s="821"/>
      <c r="AG77" s="821"/>
      <c r="AH77" s="821"/>
      <c r="AI77" s="821"/>
      <c r="AJ77" s="821"/>
      <c r="AK77" s="821"/>
      <c r="BZ77" s="220"/>
      <c r="CA77" s="220"/>
      <c r="CB77" s="1005"/>
      <c r="CC77" s="1005"/>
      <c r="CD77" s="1005"/>
      <c r="CE77" s="166"/>
      <c r="CN77" s="686"/>
      <c r="CO77" s="686"/>
      <c r="CP77" s="686"/>
      <c r="CQ77" s="686"/>
      <c r="CR77" s="686"/>
    </row>
    <row r="78" spans="17:96" ht="13" customHeight="1" x14ac:dyDescent="0.2">
      <c r="Q78" s="817">
        <v>0.44791666666666669</v>
      </c>
      <c r="R78" s="818"/>
      <c r="S78"/>
      <c r="T78"/>
      <c r="U78"/>
      <c r="V78" s="818"/>
      <c r="W78" s="1562"/>
      <c r="X78" s="1562"/>
      <c r="Y78" s="1562"/>
      <c r="Z78" s="821"/>
      <c r="AA78" s="821"/>
      <c r="AB78" s="821"/>
      <c r="AG78" s="821"/>
      <c r="AH78" s="821"/>
      <c r="AI78" s="821"/>
      <c r="AJ78" s="821"/>
      <c r="AK78" s="821"/>
      <c r="BZ78" s="220"/>
      <c r="CA78" s="220"/>
      <c r="CB78" s="1005"/>
      <c r="CC78" s="1005"/>
      <c r="CD78" s="1005"/>
      <c r="CE78" s="166"/>
    </row>
    <row r="79" spans="17:96" ht="13" customHeight="1" x14ac:dyDescent="0.2">
      <c r="Q79" s="817">
        <v>0.45833333333333331</v>
      </c>
      <c r="R79" s="818"/>
      <c r="S79"/>
      <c r="T79"/>
      <c r="U79"/>
      <c r="V79" s="818"/>
      <c r="W79" s="824" t="s">
        <v>629</v>
      </c>
      <c r="X79" s="825" t="s">
        <v>629</v>
      </c>
      <c r="Y79" s="825" t="s">
        <v>629</v>
      </c>
      <c r="Z79" s="821"/>
      <c r="AA79" s="821"/>
      <c r="AB79" s="821"/>
      <c r="AG79" s="821"/>
      <c r="AH79" s="821"/>
      <c r="AI79" s="821"/>
      <c r="AJ79" s="821"/>
      <c r="AK79" s="821"/>
      <c r="BZ79" s="166"/>
      <c r="CA79" s="166"/>
      <c r="CB79" s="166"/>
      <c r="CC79" s="166"/>
      <c r="CD79" s="166"/>
      <c r="CE79" s="166"/>
    </row>
    <row r="80" spans="17:96" ht="13" customHeight="1" x14ac:dyDescent="0.2">
      <c r="Q80" s="817">
        <v>0.46875</v>
      </c>
      <c r="R80" s="818"/>
      <c r="S80" s="818"/>
      <c r="T80" s="818"/>
      <c r="U80" s="814"/>
      <c r="V80" s="814"/>
      <c r="W80" s="826"/>
      <c r="X80" s="826"/>
      <c r="Y80" s="826"/>
      <c r="Z80" s="821"/>
      <c r="AA80" s="821"/>
      <c r="AB80"/>
      <c r="AG80" s="821"/>
      <c r="AH80" s="821"/>
      <c r="AI80" s="821"/>
      <c r="AJ80" s="821"/>
      <c r="AK80" s="821"/>
    </row>
    <row r="81" spans="17:37" ht="13" customHeight="1" x14ac:dyDescent="0.2">
      <c r="Q81" s="817">
        <v>0.47916666666666669</v>
      </c>
      <c r="R81" s="818"/>
      <c r="S81" s="818"/>
      <c r="T81" s="818"/>
      <c r="U81" s="814"/>
      <c r="V81" s="814"/>
      <c r="W81" s="822" t="s">
        <v>1280</v>
      </c>
      <c r="X81" s="822" t="s">
        <v>1281</v>
      </c>
      <c r="Y81" s="822" t="s">
        <v>1282</v>
      </c>
      <c r="Z81" s="821"/>
      <c r="AA81" s="821"/>
      <c r="AB81" s="821"/>
      <c r="AG81" s="821"/>
      <c r="AH81" s="821"/>
      <c r="AI81" s="821"/>
      <c r="AJ81" s="821"/>
      <c r="AK81" s="821"/>
    </row>
    <row r="82" spans="17:37" ht="13" customHeight="1" x14ac:dyDescent="0.2">
      <c r="Q82" s="219"/>
      <c r="R82"/>
      <c r="S82"/>
      <c r="T82"/>
      <c r="U82"/>
      <c r="V82"/>
      <c r="W82" s="822" t="s">
        <v>1273</v>
      </c>
      <c r="X82" s="822" t="s">
        <v>1273</v>
      </c>
      <c r="Y82" s="822" t="s">
        <v>1273</v>
      </c>
      <c r="Z82"/>
      <c r="AA82"/>
      <c r="AB82" s="821"/>
      <c r="AD82"/>
      <c r="AE82"/>
      <c r="AF82"/>
      <c r="AG82"/>
      <c r="AH82"/>
      <c r="AI82"/>
      <c r="AJ82"/>
      <c r="AK82"/>
    </row>
    <row r="83" spans="17:37" ht="13" customHeight="1" x14ac:dyDescent="0.2">
      <c r="Q83" s="817">
        <v>0.48958333333333331</v>
      </c>
      <c r="R83" s="818"/>
      <c r="S83" s="1561" t="s">
        <v>1037</v>
      </c>
      <c r="T83" s="1561" t="s">
        <v>1038</v>
      </c>
      <c r="U83" s="1561" t="s">
        <v>1039</v>
      </c>
      <c r="V83" s="814"/>
      <c r="W83"/>
      <c r="X83"/>
      <c r="Y83"/>
      <c r="Z83" s="821"/>
      <c r="AA83" s="821"/>
      <c r="AB83" s="821"/>
      <c r="AD83" s="821"/>
      <c r="AE83" s="821"/>
      <c r="AF83" s="821"/>
      <c r="AG83" s="821"/>
      <c r="AH83" s="821"/>
      <c r="AI83" s="821"/>
      <c r="AJ83" s="821"/>
      <c r="AK83" s="821"/>
    </row>
    <row r="84" spans="17:37" ht="13" customHeight="1" x14ac:dyDescent="0.2">
      <c r="Q84" s="817">
        <v>0.5</v>
      </c>
      <c r="R84" s="818"/>
      <c r="S84" s="1561"/>
      <c r="T84" s="1561"/>
      <c r="U84" s="1561"/>
      <c r="V84" s="814"/>
      <c r="W84"/>
      <c r="X84"/>
      <c r="Y84"/>
      <c r="Z84" s="821"/>
      <c r="AA84" s="821"/>
      <c r="AB84" s="821"/>
      <c r="AD84" s="821"/>
      <c r="AE84" s="821"/>
      <c r="AF84" s="821"/>
      <c r="AG84" s="821"/>
      <c r="AH84" s="821"/>
      <c r="AI84" s="821"/>
      <c r="AJ84" s="821"/>
      <c r="AK84" s="821"/>
    </row>
    <row r="85" spans="17:37" ht="13" customHeight="1" x14ac:dyDescent="0.2">
      <c r="Q85" s="817">
        <v>0.51041666666666663</v>
      </c>
      <c r="R85" s="818"/>
      <c r="S85" s="1561"/>
      <c r="T85" s="1561"/>
      <c r="U85" s="1561"/>
      <c r="V85" s="814"/>
      <c r="W85"/>
      <c r="X85"/>
      <c r="Y85"/>
      <c r="Z85" s="821"/>
      <c r="AA85" s="821"/>
      <c r="AB85" s="821"/>
      <c r="AD85" s="821"/>
      <c r="AE85" s="821"/>
      <c r="AF85" s="821"/>
      <c r="AG85" s="821"/>
      <c r="AH85" s="821"/>
      <c r="AI85" s="821"/>
      <c r="AJ85" s="821"/>
      <c r="AK85" s="821"/>
    </row>
    <row r="86" spans="17:37" ht="13" customHeight="1" x14ac:dyDescent="0.2">
      <c r="Q86" s="817">
        <v>0.52083333333333337</v>
      </c>
      <c r="R86" s="818"/>
      <c r="S86" s="1561"/>
      <c r="T86" s="1561"/>
      <c r="U86" s="1561"/>
      <c r="V86" s="814"/>
      <c r="W86"/>
      <c r="X86"/>
      <c r="Y86"/>
      <c r="Z86" s="821"/>
      <c r="AA86" s="821"/>
      <c r="AB86" s="821"/>
      <c r="AD86" s="821"/>
      <c r="AE86" s="821"/>
      <c r="AF86" s="821"/>
      <c r="AG86" s="821"/>
      <c r="AH86" s="821"/>
      <c r="AI86" s="821"/>
      <c r="AJ86" s="821"/>
      <c r="AK86" s="821"/>
    </row>
    <row r="87" spans="17:37" ht="13" customHeight="1" x14ac:dyDescent="0.2">
      <c r="Q87" s="817">
        <v>0.53125</v>
      </c>
      <c r="R87" s="818"/>
      <c r="S87" s="1561"/>
      <c r="T87" s="1561"/>
      <c r="U87" s="1561"/>
      <c r="V87" s="814"/>
      <c r="W87"/>
      <c r="X87"/>
      <c r="Y87"/>
      <c r="Z87" s="821"/>
      <c r="AA87" s="821"/>
      <c r="AB87" s="821"/>
      <c r="AD87" s="821"/>
      <c r="AE87" s="821"/>
      <c r="AF87" s="821"/>
      <c r="AG87" s="821"/>
      <c r="AH87" s="821"/>
      <c r="AI87" s="821"/>
      <c r="AJ87" s="821"/>
      <c r="AK87" s="821"/>
    </row>
    <row r="88" spans="17:37" ht="13" customHeight="1" x14ac:dyDescent="0.2">
      <c r="Q88" s="817">
        <v>0.54166666666666663</v>
      </c>
      <c r="R88" s="818"/>
      <c r="S88" s="1561"/>
      <c r="T88" s="1561"/>
      <c r="U88" s="1561"/>
      <c r="V88" s="814"/>
      <c r="W88"/>
      <c r="X88"/>
      <c r="Y88"/>
      <c r="Z88" s="821"/>
      <c r="AA88" s="821"/>
      <c r="AB88" s="821"/>
      <c r="AD88" s="821"/>
      <c r="AE88" s="821"/>
      <c r="AF88" s="821"/>
      <c r="AG88" s="821"/>
      <c r="AH88" s="821"/>
      <c r="AI88" s="821"/>
      <c r="AJ88" s="821"/>
      <c r="AK88" s="821"/>
    </row>
    <row r="89" spans="17:37" ht="13" customHeight="1" x14ac:dyDescent="0.2">
      <c r="Q89" s="817">
        <v>0.55208333333333337</v>
      </c>
      <c r="R89" s="818"/>
      <c r="S89" s="1561"/>
      <c r="T89" s="1561"/>
      <c r="U89" s="1561"/>
      <c r="V89" s="818"/>
      <c r="W89"/>
      <c r="X89"/>
      <c r="Y89"/>
      <c r="Z89" s="821"/>
      <c r="AA89" s="821"/>
      <c r="AB89" s="821"/>
      <c r="AD89" s="821"/>
      <c r="AE89" s="821"/>
      <c r="AF89" s="821"/>
      <c r="AG89" s="821"/>
      <c r="AH89" s="821"/>
      <c r="AI89" s="821"/>
      <c r="AJ89" s="821"/>
      <c r="AK89" s="821"/>
    </row>
    <row r="90" spans="17:37" ht="13" customHeight="1" x14ac:dyDescent="0.2">
      <c r="Q90" s="817">
        <v>0.5625</v>
      </c>
      <c r="R90" s="818"/>
      <c r="S90" s="1561"/>
      <c r="T90" s="1561"/>
      <c r="U90" s="1561"/>
      <c r="V90" s="818"/>
      <c r="W90"/>
      <c r="X90"/>
      <c r="Y90"/>
      <c r="Z90" s="821"/>
      <c r="AA90" s="821"/>
      <c r="AB90" s="821"/>
      <c r="AD90" s="821"/>
      <c r="AE90" s="821"/>
      <c r="AF90" s="821"/>
      <c r="AG90" s="821"/>
      <c r="AH90" s="821"/>
      <c r="AI90" s="821"/>
      <c r="AJ90" s="821"/>
      <c r="AK90" s="821"/>
    </row>
    <row r="91" spans="17:37" ht="13" customHeight="1" x14ac:dyDescent="0.2">
      <c r="Q91" s="817">
        <v>0.57291666666666663</v>
      </c>
      <c r="R91" s="814"/>
      <c r="S91" s="1561"/>
      <c r="T91" s="1561"/>
      <c r="U91" s="1561"/>
      <c r="V91" s="825" t="s">
        <v>629</v>
      </c>
      <c r="W91"/>
      <c r="X91"/>
      <c r="Y91"/>
      <c r="Z91" s="821"/>
      <c r="AA91" s="821"/>
      <c r="AB91" s="821"/>
      <c r="AD91" s="821"/>
      <c r="AE91" s="821"/>
      <c r="AF91" s="821"/>
      <c r="AG91" s="821"/>
      <c r="AH91" s="821"/>
      <c r="AI91" s="821"/>
      <c r="AJ91" s="821"/>
      <c r="AK91" s="821"/>
    </row>
    <row r="92" spans="17:37" ht="13" customHeight="1" x14ac:dyDescent="0.2">
      <c r="Q92" s="817">
        <v>0.58333333333333337</v>
      </c>
      <c r="R92" s="818"/>
      <c r="S92" s="1561"/>
      <c r="T92" s="1561"/>
      <c r="U92" s="1561"/>
      <c r="V92" s="825" t="s">
        <v>629</v>
      </c>
      <c r="W92"/>
      <c r="X92"/>
      <c r="Y92"/>
      <c r="Z92" s="821"/>
      <c r="AA92" s="821"/>
      <c r="AB92" s="821"/>
      <c r="AC92" s="821"/>
      <c r="AD92" s="821"/>
      <c r="AE92" s="821"/>
      <c r="AF92" s="821"/>
      <c r="AG92" s="821"/>
      <c r="AH92" s="821"/>
      <c r="AI92" s="821"/>
      <c r="AJ92" s="821"/>
      <c r="AK92" s="821"/>
    </row>
    <row r="93" spans="17:37" ht="13" customHeight="1" x14ac:dyDescent="0.2">
      <c r="Q93" s="817">
        <v>0.59375</v>
      </c>
      <c r="R93" s="827" t="s">
        <v>629</v>
      </c>
      <c r="S93" s="1561"/>
      <c r="T93" s="1561"/>
      <c r="U93" s="1561"/>
      <c r="V93" s="825" t="s">
        <v>629</v>
      </c>
      <c r="W93"/>
      <c r="X93"/>
      <c r="Y93"/>
      <c r="Z93" s="821"/>
      <c r="AA93" s="821"/>
      <c r="AB93" s="821"/>
      <c r="AC93" s="821"/>
      <c r="AD93" s="821"/>
      <c r="AE93" s="821"/>
      <c r="AF93" s="821"/>
      <c r="AG93" s="821"/>
      <c r="AH93" s="821"/>
      <c r="AI93" s="821"/>
      <c r="AJ93" s="821"/>
      <c r="AK93" s="821"/>
    </row>
    <row r="94" spans="17:37" ht="13" customHeight="1" x14ac:dyDescent="0.2">
      <c r="Q94" s="817">
        <v>0.60416666666666663</v>
      </c>
      <c r="R94" s="828" t="s">
        <v>629</v>
      </c>
      <c r="S94" s="1561"/>
      <c r="T94" s="1561"/>
      <c r="U94" s="1561"/>
      <c r="V94" s="825" t="s">
        <v>629</v>
      </c>
      <c r="W94" s="814"/>
      <c r="X94" s="814"/>
      <c r="Y94" s="814"/>
      <c r="Z94" s="821"/>
      <c r="AA94" s="821"/>
      <c r="AB94" s="821"/>
      <c r="AC94" s="821"/>
      <c r="AD94" s="821"/>
      <c r="AE94" s="821"/>
      <c r="AF94" s="821"/>
      <c r="AG94" s="821"/>
      <c r="AH94" s="821"/>
      <c r="AI94" s="821"/>
      <c r="AJ94" s="821"/>
      <c r="AK94" s="821"/>
    </row>
    <row r="95" spans="17:37" ht="13" customHeight="1" x14ac:dyDescent="0.2">
      <c r="Q95" s="817">
        <v>0.61458333333333337</v>
      </c>
      <c r="R95" s="829" t="s">
        <v>629</v>
      </c>
      <c r="S95" s="826"/>
      <c r="T95" s="826"/>
      <c r="U95" s="826"/>
      <c r="V95" s="825" t="s">
        <v>629</v>
      </c>
      <c r="W95" s="814"/>
      <c r="X95" s="814"/>
      <c r="Y95" s="814"/>
      <c r="Z95" s="821"/>
      <c r="AA95" s="821"/>
      <c r="AB95" s="821"/>
      <c r="AC95" s="821"/>
      <c r="AD95" s="821"/>
      <c r="AE95" s="821"/>
      <c r="AF95" s="821"/>
      <c r="AG95" s="821"/>
      <c r="AH95" s="821"/>
      <c r="AI95" s="821"/>
      <c r="AJ95" s="821"/>
      <c r="AK95" s="821"/>
    </row>
    <row r="96" spans="17:37" ht="13" customHeight="1" x14ac:dyDescent="0.2">
      <c r="Q96" s="817">
        <v>0.625</v>
      </c>
      <c r="R96" s="814"/>
      <c r="S96" s="826"/>
      <c r="T96" s="826"/>
      <c r="U96" s="826"/>
      <c r="V96" s="814"/>
      <c r="W96" s="825" t="s">
        <v>629</v>
      </c>
      <c r="X96" s="825" t="s">
        <v>629</v>
      </c>
      <c r="Y96" s="814"/>
      <c r="Z96" s="821"/>
      <c r="AA96" s="821"/>
      <c r="AB96" s="821"/>
      <c r="AC96" s="821"/>
      <c r="AD96" s="821"/>
      <c r="AE96" s="821"/>
      <c r="AF96" s="821"/>
      <c r="AG96" s="821"/>
      <c r="AH96" s="821"/>
      <c r="AI96" s="821"/>
      <c r="AJ96" s="821"/>
      <c r="AK96" s="821"/>
    </row>
    <row r="97" spans="17:37" ht="13" customHeight="1" x14ac:dyDescent="0.2">
      <c r="Q97" s="817">
        <v>0.63541666666666663</v>
      </c>
      <c r="R97" s="814"/>
      <c r="S97" s="826"/>
      <c r="T97" s="826"/>
      <c r="U97" s="826"/>
      <c r="V97" s="825" t="s">
        <v>629</v>
      </c>
      <c r="W97" s="1561" t="s">
        <v>1034</v>
      </c>
      <c r="X97" s="1561" t="s">
        <v>1035</v>
      </c>
      <c r="Y97" s="1561" t="s">
        <v>1036</v>
      </c>
      <c r="Z97" s="821"/>
      <c r="AA97" s="821"/>
      <c r="AB97" s="821"/>
      <c r="AC97" s="821"/>
      <c r="AD97" s="821"/>
      <c r="AE97" s="821"/>
      <c r="AF97" s="821"/>
      <c r="AG97" s="821"/>
      <c r="AH97" s="821"/>
      <c r="AI97" s="821"/>
      <c r="AJ97" s="821"/>
      <c r="AK97" s="821"/>
    </row>
    <row r="98" spans="17:37" ht="13" customHeight="1" x14ac:dyDescent="0.2">
      <c r="Q98" s="817">
        <v>0.64583333333333337</v>
      </c>
      <c r="R98" s="818"/>
      <c r="S98" s="1562" t="s">
        <v>1053</v>
      </c>
      <c r="T98" s="1562" t="s">
        <v>1054</v>
      </c>
      <c r="U98" s="1562" t="s">
        <v>1283</v>
      </c>
      <c r="V98" s="825" t="s">
        <v>629</v>
      </c>
      <c r="W98" s="1561"/>
      <c r="X98" s="1561"/>
      <c r="Y98" s="1561"/>
      <c r="Z98" s="821"/>
      <c r="AA98" s="821"/>
      <c r="AB98" s="821"/>
      <c r="AC98" s="821"/>
      <c r="AD98" s="821"/>
      <c r="AE98" s="821"/>
      <c r="AF98" s="821"/>
      <c r="AG98" s="821"/>
      <c r="AH98" s="821"/>
      <c r="AI98" s="821"/>
      <c r="AJ98" s="821"/>
      <c r="AK98" s="821"/>
    </row>
    <row r="99" spans="17:37" ht="13" customHeight="1" x14ac:dyDescent="0.2">
      <c r="Q99" s="817">
        <v>0.65625</v>
      </c>
      <c r="R99" s="818"/>
      <c r="S99" s="1562"/>
      <c r="T99" s="1562"/>
      <c r="U99" s="1562"/>
      <c r="V99" s="825" t="s">
        <v>629</v>
      </c>
      <c r="W99" s="1561"/>
      <c r="X99" s="1561"/>
      <c r="Y99" s="1561"/>
      <c r="Z99" s="821"/>
      <c r="AA99" s="821"/>
      <c r="AB99" s="821"/>
      <c r="AC99" s="821"/>
      <c r="AD99" s="821"/>
      <c r="AE99" s="821"/>
      <c r="AF99" s="821"/>
      <c r="AG99" s="821"/>
      <c r="AH99" s="821"/>
      <c r="AI99" s="821"/>
      <c r="AJ99" s="821"/>
      <c r="AK99" s="821"/>
    </row>
    <row r="100" spans="17:37" ht="13" customHeight="1" x14ac:dyDescent="0.2">
      <c r="Q100" s="817">
        <v>0.66666666666666663</v>
      </c>
      <c r="R100" s="818"/>
      <c r="S100" s="1562"/>
      <c r="T100" s="1562"/>
      <c r="U100" s="1562"/>
      <c r="V100" s="825" t="s">
        <v>629</v>
      </c>
      <c r="W100" s="1561"/>
      <c r="X100" s="1561"/>
      <c r="Y100" s="1561"/>
      <c r="Z100" s="821"/>
      <c r="AA100" s="821"/>
      <c r="AB100" s="821"/>
      <c r="AC100" s="821"/>
      <c r="AD100" s="821"/>
      <c r="AE100" s="821"/>
      <c r="AF100" s="821"/>
      <c r="AG100" s="821"/>
      <c r="AH100" s="821"/>
      <c r="AI100" s="821"/>
      <c r="AJ100" s="821"/>
      <c r="AK100" s="821"/>
    </row>
    <row r="101" spans="17:37" ht="13" customHeight="1" x14ac:dyDescent="0.2">
      <c r="Q101" s="817">
        <v>0.67708333333333337</v>
      </c>
      <c r="R101" s="818"/>
      <c r="S101" s="1562"/>
      <c r="T101" s="1562"/>
      <c r="U101" s="1562"/>
      <c r="V101" s="814"/>
      <c r="W101" s="1561"/>
      <c r="X101" s="1561"/>
      <c r="Y101" s="1561"/>
      <c r="Z101" s="821"/>
      <c r="AA101" s="821"/>
      <c r="AB101" s="821"/>
      <c r="AC101" s="821"/>
      <c r="AD101" s="821"/>
      <c r="AE101" s="821"/>
      <c r="AF101" s="821"/>
      <c r="AG101" s="821"/>
      <c r="AH101" s="821"/>
      <c r="AI101" s="821"/>
      <c r="AJ101" s="821"/>
      <c r="AK101" s="821"/>
    </row>
    <row r="102" spans="17:37" ht="13" customHeight="1" x14ac:dyDescent="0.2">
      <c r="Q102" s="817">
        <v>0.6875</v>
      </c>
      <c r="R102" s="818"/>
      <c r="S102" s="1562"/>
      <c r="T102" s="1562"/>
      <c r="U102" s="1562"/>
      <c r="V102" s="814"/>
      <c r="W102" s="1561"/>
      <c r="X102" s="1561"/>
      <c r="Y102" s="1561"/>
      <c r="Z102" s="821"/>
      <c r="AA102" s="821"/>
      <c r="AB102" s="818"/>
      <c r="AC102" s="821"/>
      <c r="AD102" s="821"/>
      <c r="AE102" s="821"/>
      <c r="AF102" s="821"/>
      <c r="AG102" s="821"/>
      <c r="AH102" s="821"/>
      <c r="AI102" s="821"/>
      <c r="AJ102" s="821"/>
      <c r="AK102" s="821"/>
    </row>
    <row r="103" spans="17:37" ht="13" customHeight="1" x14ac:dyDescent="0.2">
      <c r="Q103" s="815">
        <v>0.69791666666666663</v>
      </c>
      <c r="R103" s="818"/>
      <c r="S103" s="1562"/>
      <c r="T103" s="1562"/>
      <c r="U103" s="1562"/>
      <c r="V103" s="814"/>
      <c r="W103" s="1561"/>
      <c r="X103" s="1561"/>
      <c r="Y103" s="1561"/>
      <c r="Z103" s="821"/>
      <c r="AA103" s="821"/>
      <c r="AB103" s="814"/>
      <c r="AC103" s="821"/>
      <c r="AD103" s="821"/>
      <c r="AE103" s="821"/>
      <c r="AF103" s="821"/>
      <c r="AG103" s="821"/>
      <c r="AH103" s="821"/>
      <c r="AI103" s="821"/>
      <c r="AJ103" s="821"/>
      <c r="AK103" s="821"/>
    </row>
    <row r="104" spans="17:37" ht="13" customHeight="1" x14ac:dyDescent="0.2">
      <c r="Q104" s="817">
        <v>0.70833333333333337</v>
      </c>
      <c r="R104" s="814"/>
      <c r="S104" s="1562"/>
      <c r="T104" s="1562"/>
      <c r="U104" s="1562"/>
      <c r="V104" s="814"/>
      <c r="W104" s="1561"/>
      <c r="X104" s="1561"/>
      <c r="Y104" s="1561"/>
      <c r="Z104" s="818"/>
      <c r="AA104" s="818"/>
      <c r="AB104" s="814"/>
      <c r="AC104" s="818"/>
      <c r="AD104" s="818"/>
      <c r="AE104" s="818"/>
      <c r="AF104" s="818"/>
      <c r="AG104" s="818"/>
      <c r="AH104" s="818"/>
      <c r="AI104" s="818"/>
      <c r="AJ104" s="818"/>
      <c r="AK104" s="818"/>
    </row>
    <row r="105" spans="17:37" ht="13" customHeight="1" x14ac:dyDescent="0.2">
      <c r="Q105" s="817">
        <v>0.71875</v>
      </c>
      <c r="R105" s="814"/>
      <c r="S105" s="1562"/>
      <c r="T105" s="1562"/>
      <c r="U105" s="1562"/>
      <c r="V105" s="814"/>
      <c r="W105" s="1561"/>
      <c r="X105" s="1561"/>
      <c r="Y105" s="1561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4"/>
      <c r="AJ105" s="814"/>
      <c r="AK105" s="814"/>
    </row>
    <row r="106" spans="17:37" ht="13" customHeight="1" x14ac:dyDescent="0.2">
      <c r="Q106" s="817">
        <v>0.72916666666666663</v>
      </c>
      <c r="R106" s="814"/>
      <c r="S106" s="1562"/>
      <c r="T106" s="1562"/>
      <c r="U106" s="1562"/>
      <c r="V106" s="814"/>
      <c r="W106" s="1561"/>
      <c r="X106" s="1561"/>
      <c r="Y106" s="1561"/>
      <c r="Z106" s="814"/>
      <c r="AA106" s="814"/>
      <c r="AB106" s="814"/>
      <c r="AC106" s="814"/>
      <c r="AD106" s="814"/>
      <c r="AE106" s="814"/>
      <c r="AF106" s="814"/>
      <c r="AG106" s="814"/>
      <c r="AH106" s="814"/>
      <c r="AI106" s="814"/>
      <c r="AJ106" s="814"/>
      <c r="AK106" s="814"/>
    </row>
    <row r="107" spans="17:37" ht="13" customHeight="1" x14ac:dyDescent="0.2">
      <c r="Q107" s="817">
        <v>0.73958333333333337</v>
      </c>
      <c r="R107" s="814"/>
      <c r="S107" s="1562"/>
      <c r="T107" s="1562"/>
      <c r="U107" s="1562"/>
      <c r="V107" s="814"/>
      <c r="W107" s="1561"/>
      <c r="X107" s="1561"/>
      <c r="Y107" s="1561"/>
      <c r="Z107" s="814"/>
      <c r="AA107" s="814"/>
      <c r="AB107" s="814"/>
      <c r="AC107" s="814"/>
      <c r="AD107" s="814"/>
      <c r="AE107" s="814"/>
      <c r="AF107" s="814"/>
      <c r="AG107" s="814"/>
      <c r="AH107" s="814"/>
      <c r="AI107" s="814"/>
      <c r="AJ107" s="814"/>
      <c r="AK107" s="814"/>
    </row>
    <row r="108" spans="17:37" ht="13" customHeight="1" x14ac:dyDescent="0.2">
      <c r="Q108" s="817">
        <v>0.75</v>
      </c>
      <c r="R108" s="814"/>
      <c r="S108" s="824" t="s">
        <v>1057</v>
      </c>
      <c r="T108" s="825" t="s">
        <v>1058</v>
      </c>
      <c r="U108" s="825" t="s">
        <v>1057</v>
      </c>
      <c r="V108" s="814"/>
      <c r="W108" s="1561"/>
      <c r="X108" s="1561"/>
      <c r="Y108" s="1561"/>
      <c r="Z108" s="814"/>
      <c r="AA108" s="814"/>
      <c r="AB108" s="814"/>
      <c r="AC108" s="814"/>
      <c r="AD108" s="814"/>
      <c r="AE108" s="814"/>
      <c r="AF108" s="814"/>
      <c r="AG108" s="814"/>
      <c r="AH108" s="814"/>
      <c r="AI108" s="814"/>
      <c r="AJ108" s="814"/>
      <c r="AK108" s="814"/>
    </row>
    <row r="109" spans="17:37" ht="13" customHeight="1" x14ac:dyDescent="0.2">
      <c r="Q109" s="817">
        <v>0.76041666666666663</v>
      </c>
      <c r="R109" s="814"/>
      <c r="S109" s="825" t="s">
        <v>629</v>
      </c>
      <c r="T109" s="825" t="s">
        <v>629</v>
      </c>
      <c r="U109" s="825" t="s">
        <v>629</v>
      </c>
      <c r="V109" s="814"/>
      <c r="W109" s="814"/>
      <c r="X109" s="814"/>
      <c r="Y109" s="814"/>
      <c r="Z109" s="814"/>
      <c r="AA109" s="814"/>
      <c r="AB109" s="820"/>
      <c r="AC109" s="814"/>
      <c r="AD109" s="814"/>
      <c r="AE109" s="814"/>
      <c r="AF109" s="814"/>
      <c r="AG109" s="814"/>
      <c r="AH109" s="814"/>
      <c r="AI109" s="814"/>
      <c r="AJ109" s="814"/>
      <c r="AK109" s="814"/>
    </row>
    <row r="110" spans="17:37" ht="13" customHeight="1" x14ac:dyDescent="0.2">
      <c r="Q110" s="817">
        <v>0.77083333333333337</v>
      </c>
      <c r="R110" s="814"/>
      <c r="S110" s="825" t="s">
        <v>629</v>
      </c>
      <c r="T110" s="825" t="s">
        <v>629</v>
      </c>
      <c r="U110" s="825" t="s">
        <v>629</v>
      </c>
      <c r="V110" s="814"/>
      <c r="W110" s="814"/>
      <c r="X110" s="814"/>
      <c r="Y110" s="814"/>
      <c r="Z110" s="814"/>
      <c r="AA110" s="814"/>
      <c r="AB110" s="832"/>
      <c r="AC110" s="814"/>
      <c r="AD110" s="814"/>
      <c r="AE110" s="814"/>
      <c r="AF110" s="814"/>
      <c r="AG110" s="814"/>
      <c r="AH110" s="814"/>
      <c r="AI110" s="814"/>
      <c r="AJ110" s="814"/>
      <c r="AK110" s="814"/>
    </row>
    <row r="111" spans="17:37" ht="13" customHeight="1" x14ac:dyDescent="0.2">
      <c r="Q111" s="830">
        <v>0.78125</v>
      </c>
      <c r="R111" s="820"/>
      <c r="S111" s="820"/>
      <c r="T111" s="820"/>
      <c r="U111" s="820"/>
      <c r="V111" s="820"/>
      <c r="W111" s="814"/>
      <c r="X111" s="814"/>
      <c r="Y111" s="814"/>
      <c r="Z111" s="820"/>
      <c r="AA111" s="820"/>
      <c r="AC111" s="820"/>
      <c r="AD111" s="820"/>
      <c r="AE111" s="820"/>
      <c r="AF111" s="820"/>
      <c r="AG111" s="820"/>
      <c r="AH111" s="820"/>
      <c r="AI111" s="820"/>
      <c r="AJ111" s="820"/>
      <c r="AK111" s="820"/>
    </row>
    <row r="112" spans="17:37" ht="13" customHeight="1" x14ac:dyDescent="0.2">
      <c r="Q112" s="830">
        <v>0.79166666666666663</v>
      </c>
      <c r="R112" s="820"/>
      <c r="S112" s="820"/>
      <c r="T112" s="831" t="s">
        <v>629</v>
      </c>
      <c r="U112" s="831" t="s">
        <v>629</v>
      </c>
      <c r="V112" s="831" t="s">
        <v>629</v>
      </c>
      <c r="W112" s="814"/>
      <c r="X112" s="814"/>
      <c r="Y112" s="814"/>
      <c r="Z112" s="831" t="s">
        <v>629</v>
      </c>
      <c r="AA112" s="832"/>
      <c r="AC112" s="832"/>
      <c r="AD112" s="832"/>
      <c r="AE112" s="832"/>
      <c r="AF112" s="832"/>
      <c r="AG112" s="832"/>
      <c r="AH112" s="832"/>
      <c r="AI112" s="832"/>
      <c r="AJ112" s="832"/>
      <c r="AK112" s="832"/>
    </row>
  </sheetData>
  <mergeCells count="132">
    <mergeCell ref="CR6:CR23"/>
    <mergeCell ref="CR28:CR41"/>
    <mergeCell ref="CQ24:CQ41"/>
    <mergeCell ref="BB33:BB44"/>
    <mergeCell ref="BC33:BC44"/>
    <mergeCell ref="BD33:BD44"/>
    <mergeCell ref="BW34:BW45"/>
    <mergeCell ref="BQ35:BQ44"/>
    <mergeCell ref="BR35:BR44"/>
    <mergeCell ref="BS35:BS44"/>
    <mergeCell ref="BU19:BU30"/>
    <mergeCell ref="BV19:BV30"/>
    <mergeCell ref="BW19:BW30"/>
    <mergeCell ref="BQ20:BQ31"/>
    <mergeCell ref="BR20:BR31"/>
    <mergeCell ref="BS20:BS31"/>
    <mergeCell ref="BU34:BU45"/>
    <mergeCell ref="BV34:BV45"/>
    <mergeCell ref="BI16:BI21"/>
    <mergeCell ref="BV7:BV16"/>
    <mergeCell ref="BW7:BW16"/>
    <mergeCell ref="BJ28:BJ33"/>
    <mergeCell ref="BK28:BK33"/>
    <mergeCell ref="BD18:BD29"/>
    <mergeCell ref="AI18:AI29"/>
    <mergeCell ref="AJ18:AJ29"/>
    <mergeCell ref="AX5:AX16"/>
    <mergeCell ref="AY5:AY16"/>
    <mergeCell ref="AZ5:AZ16"/>
    <mergeCell ref="AX19:AX30"/>
    <mergeCell ref="AY19:AY30"/>
    <mergeCell ref="AZ19:AZ30"/>
    <mergeCell ref="AD5:AD16"/>
    <mergeCell ref="AE5:AE16"/>
    <mergeCell ref="AF5:AF16"/>
    <mergeCell ref="AH18:AH29"/>
    <mergeCell ref="AF19:AF30"/>
    <mergeCell ref="AH6:AH15"/>
    <mergeCell ref="AI6:AI15"/>
    <mergeCell ref="AJ6:AJ15"/>
    <mergeCell ref="U6:AA41"/>
    <mergeCell ref="AJ33:AJ44"/>
    <mergeCell ref="AD34:AD43"/>
    <mergeCell ref="AE34:AE43"/>
    <mergeCell ref="AF34:AF43"/>
    <mergeCell ref="BR6:BR17"/>
    <mergeCell ref="BS6:BS17"/>
    <mergeCell ref="BU7:BU16"/>
    <mergeCell ref="A1:K1"/>
    <mergeCell ref="M1:DA1"/>
    <mergeCell ref="N3:S3"/>
    <mergeCell ref="U3:Z3"/>
    <mergeCell ref="AM3:AS3"/>
    <mergeCell ref="BG3:BK3"/>
    <mergeCell ref="CF3:CH3"/>
    <mergeCell ref="CJ3:CO3"/>
    <mergeCell ref="CT3:CW3"/>
    <mergeCell ref="BZ3:CD3"/>
    <mergeCell ref="BJ5:BK5"/>
    <mergeCell ref="AM6:AS41"/>
    <mergeCell ref="BH24:BH45"/>
    <mergeCell ref="BI24:BI45"/>
    <mergeCell ref="AD19:AD30"/>
    <mergeCell ref="AE19:AE30"/>
    <mergeCell ref="CH71:CH74"/>
    <mergeCell ref="BL6:BL27"/>
    <mergeCell ref="CF69:CF72"/>
    <mergeCell ref="CG69:CG72"/>
    <mergeCell ref="BG6:BG11"/>
    <mergeCell ref="BH6:BH11"/>
    <mergeCell ref="BZ25:CE42"/>
    <mergeCell ref="CH61:CH64"/>
    <mergeCell ref="CF59:CF62"/>
    <mergeCell ref="CG59:CG62"/>
    <mergeCell ref="BM26:BM49"/>
    <mergeCell ref="BN26:BN49"/>
    <mergeCell ref="CF48:CH48"/>
    <mergeCell ref="BG14:BG19"/>
    <mergeCell ref="BH14:BH19"/>
    <mergeCell ref="BJ36:BJ41"/>
    <mergeCell ref="BK36:BK41"/>
    <mergeCell ref="CF30:CH47"/>
    <mergeCell ref="BK6:BK27"/>
    <mergeCell ref="BJ6:BJ27"/>
    <mergeCell ref="AI33:AI44"/>
    <mergeCell ref="W97:W108"/>
    <mergeCell ref="X97:X108"/>
    <mergeCell ref="Y97:Y108"/>
    <mergeCell ref="S98:S107"/>
    <mergeCell ref="T98:T107"/>
    <mergeCell ref="U98:U107"/>
    <mergeCell ref="N6:S41"/>
    <mergeCell ref="BG46:BI46"/>
    <mergeCell ref="W69:W78"/>
    <mergeCell ref="X69:X78"/>
    <mergeCell ref="Y69:Y78"/>
    <mergeCell ref="S83:S94"/>
    <mergeCell ref="T83:T94"/>
    <mergeCell ref="U83:U94"/>
    <mergeCell ref="AX34:AX43"/>
    <mergeCell ref="AY34:AY43"/>
    <mergeCell ref="AZ34:AZ43"/>
    <mergeCell ref="BB6:BB15"/>
    <mergeCell ref="BC6:BC15"/>
    <mergeCell ref="BD6:BD15"/>
    <mergeCell ref="BB18:BB29"/>
    <mergeCell ref="AH33:AH44"/>
    <mergeCell ref="BC18:BC29"/>
    <mergeCell ref="CY6:CY19"/>
    <mergeCell ref="CZ28:CZ41"/>
    <mergeCell ref="CY24:CY41"/>
    <mergeCell ref="CZ6:CZ23"/>
    <mergeCell ref="BG24:BG45"/>
    <mergeCell ref="CF12:CH21"/>
    <mergeCell ref="BI8:BI13"/>
    <mergeCell ref="BL28:BL33"/>
    <mergeCell ref="BZ6:CE21"/>
    <mergeCell ref="BQ6:BQ17"/>
    <mergeCell ref="CT6:CT21"/>
    <mergeCell ref="CU6:CU21"/>
    <mergeCell ref="CT26:CU41"/>
    <mergeCell ref="CV6:CW21"/>
    <mergeCell ref="CJ26:CJ41"/>
    <mergeCell ref="CK26:CK41"/>
    <mergeCell ref="CL26:CL41"/>
    <mergeCell ref="CM22:CM41"/>
    <mergeCell ref="CN22:CN41"/>
    <mergeCell ref="CO22:CO41"/>
    <mergeCell ref="CM10:CM17"/>
    <mergeCell ref="CN10:CN17"/>
    <mergeCell ref="CO10:CO17"/>
    <mergeCell ref="CQ6:CQ1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2460-9228-BE44-80BA-27FE688E3BBC}">
  <sheetPr>
    <tabColor theme="4"/>
  </sheetPr>
  <dimension ref="A1:BM70"/>
  <sheetViews>
    <sheetView showGridLines="0" topLeftCell="AF1" zoomScale="142" zoomScaleNormal="100" workbookViewId="0">
      <selection activeCell="AE2" sqref="AE1:AE1048576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162" customWidth="1"/>
    <col min="14" max="14" width="38.5" style="162" customWidth="1"/>
    <col min="15" max="15" width="35.6640625" style="162" customWidth="1"/>
    <col min="16" max="16" width="38.6640625" style="162" customWidth="1"/>
    <col min="17" max="17" width="11.83203125" style="162" customWidth="1"/>
    <col min="18" max="18" width="8.33203125" style="162" customWidth="1"/>
    <col min="19" max="19" width="5.6640625" style="162" customWidth="1"/>
    <col min="20" max="20" width="28.5" style="162" customWidth="1"/>
    <col min="21" max="21" width="30.33203125" style="162" customWidth="1"/>
    <col min="22" max="22" width="14.5" style="162" customWidth="1"/>
    <col min="23" max="23" width="13.6640625" style="162" customWidth="1"/>
    <col min="24" max="24" width="12.5" style="162" customWidth="1"/>
    <col min="25" max="25" width="12.6640625" style="162" customWidth="1"/>
    <col min="26" max="26" width="12.5" style="162" customWidth="1"/>
    <col min="27" max="27" width="28.5" style="162" customWidth="1"/>
    <col min="28" max="28" width="25.5" style="162" customWidth="1"/>
    <col min="29" max="29" width="12.5" style="162" customWidth="1"/>
    <col min="30" max="30" width="7.83203125" style="162" customWidth="1"/>
    <col min="31" max="31" width="11" style="162" customWidth="1"/>
    <col min="32" max="34" width="19.5" style="162" customWidth="1"/>
    <col min="35" max="35" width="28.5" style="162" customWidth="1"/>
    <col min="36" max="40" width="19.5" style="162" customWidth="1"/>
    <col min="41" max="41" width="28.5" style="162" customWidth="1"/>
    <col min="42" max="47" width="19.5" style="162" customWidth="1"/>
    <col min="48" max="48" width="28.5" style="162" customWidth="1"/>
    <col min="49" max="67" width="19.5" style="162" customWidth="1"/>
    <col min="68" max="16384" width="6.83203125" style="162"/>
  </cols>
  <sheetData>
    <row r="1" spans="1:65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1284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</row>
    <row r="2" spans="1:65" s="640" customFormat="1" ht="54" customHeight="1" thickBot="1" x14ac:dyDescent="0.25">
      <c r="A2" s="675" t="s">
        <v>639</v>
      </c>
      <c r="B2" s="675" t="s">
        <v>640</v>
      </c>
      <c r="C2" s="675" t="s">
        <v>641</v>
      </c>
      <c r="D2" s="675" t="s">
        <v>642</v>
      </c>
      <c r="E2" s="675" t="s">
        <v>643</v>
      </c>
      <c r="F2" s="675" t="s">
        <v>644</v>
      </c>
      <c r="G2" s="644" t="s">
        <v>645</v>
      </c>
      <c r="H2" s="644" t="s">
        <v>646</v>
      </c>
      <c r="I2" s="644" t="s">
        <v>647</v>
      </c>
      <c r="J2" s="644" t="s">
        <v>648</v>
      </c>
      <c r="K2" s="644" t="s">
        <v>649</v>
      </c>
      <c r="L2" s="645"/>
      <c r="N2" s="640" t="s">
        <v>667</v>
      </c>
      <c r="O2" s="640" t="s">
        <v>668</v>
      </c>
      <c r="P2" s="640">
        <v>207</v>
      </c>
      <c r="U2" s="640" t="s">
        <v>667</v>
      </c>
      <c r="V2" s="640" t="s">
        <v>668</v>
      </c>
      <c r="W2" s="640">
        <v>207</v>
      </c>
      <c r="X2" s="640">
        <v>102</v>
      </c>
      <c r="Y2" s="640">
        <v>104</v>
      </c>
      <c r="Z2" s="640">
        <v>204</v>
      </c>
      <c r="AB2" s="640" t="s">
        <v>667</v>
      </c>
      <c r="AC2" s="640" t="s">
        <v>668</v>
      </c>
      <c r="AD2" s="640">
        <v>204</v>
      </c>
      <c r="AE2" s="640">
        <v>207</v>
      </c>
      <c r="AF2" s="640">
        <v>102</v>
      </c>
      <c r="AG2" s="640">
        <v>104</v>
      </c>
      <c r="AH2" s="640">
        <v>301</v>
      </c>
      <c r="AJ2" s="640" t="s">
        <v>667</v>
      </c>
      <c r="AK2" s="640" t="s">
        <v>668</v>
      </c>
      <c r="AL2" s="640">
        <v>207</v>
      </c>
      <c r="AM2" s="640">
        <v>102</v>
      </c>
      <c r="AN2" s="640">
        <v>104</v>
      </c>
      <c r="AP2" s="640" t="s">
        <v>667</v>
      </c>
      <c r="AQ2" s="640" t="s">
        <v>668</v>
      </c>
      <c r="AR2" s="640">
        <v>207</v>
      </c>
      <c r="AS2" s="640">
        <v>102</v>
      </c>
      <c r="AT2" s="640">
        <v>104</v>
      </c>
      <c r="AU2" s="640">
        <v>207</v>
      </c>
    </row>
    <row r="3" spans="1:65" s="294" customFormat="1" ht="33.75" customHeight="1" x14ac:dyDescent="0.25">
      <c r="A3" s="289" t="s">
        <v>675</v>
      </c>
      <c r="B3" s="290">
        <v>1</v>
      </c>
      <c r="C3" s="291" t="s">
        <v>676</v>
      </c>
      <c r="D3" s="292"/>
      <c r="E3" s="292"/>
      <c r="F3" s="290">
        <v>50</v>
      </c>
      <c r="G3" s="289"/>
      <c r="H3" s="293" t="s">
        <v>677</v>
      </c>
      <c r="I3" s="294" t="s">
        <v>678</v>
      </c>
      <c r="J3" s="294" t="s">
        <v>679</v>
      </c>
      <c r="K3" s="294" t="s">
        <v>680</v>
      </c>
      <c r="L3" s="295"/>
      <c r="N3" s="1206" t="s">
        <v>1285</v>
      </c>
      <c r="O3" s="1207"/>
      <c r="P3" s="1207"/>
      <c r="Q3" s="1207"/>
      <c r="R3" s="1207"/>
      <c r="S3" s="1207"/>
      <c r="T3" s="1003" t="s">
        <v>1286</v>
      </c>
      <c r="U3" s="1206" t="s">
        <v>1287</v>
      </c>
      <c r="V3" s="1207"/>
      <c r="W3" s="1207"/>
      <c r="X3" s="1207"/>
      <c r="Y3" s="1204"/>
      <c r="Z3" s="1204"/>
      <c r="AA3" s="306" t="s">
        <v>1288</v>
      </c>
      <c r="AB3" s="1205" t="s">
        <v>1289</v>
      </c>
      <c r="AC3" s="1204"/>
      <c r="AD3" s="1204"/>
      <c r="AE3" s="1204"/>
      <c r="AF3" s="1204"/>
      <c r="AG3" s="1204"/>
      <c r="AH3" s="1204"/>
      <c r="AI3" s="306" t="s">
        <v>1290</v>
      </c>
      <c r="AJ3" s="1205" t="s">
        <v>1291</v>
      </c>
      <c r="AK3" s="1204"/>
      <c r="AL3" s="1204"/>
      <c r="AM3" s="1204"/>
      <c r="AN3" s="1204"/>
      <c r="AO3" s="306" t="s">
        <v>1292</v>
      </c>
      <c r="AP3" s="1205" t="s">
        <v>1293</v>
      </c>
      <c r="AQ3" s="1204"/>
      <c r="AR3" s="1204"/>
      <c r="AS3" s="1204"/>
      <c r="AT3" s="1204"/>
      <c r="AU3" s="1204"/>
      <c r="AV3" s="306" t="s">
        <v>1294</v>
      </c>
      <c r="AW3" s="1205" t="s">
        <v>1295</v>
      </c>
      <c r="AX3" s="1204"/>
      <c r="AY3" s="1204"/>
      <c r="AZ3" s="1204"/>
      <c r="BA3" s="1204"/>
      <c r="BB3" s="1204"/>
      <c r="BC3" s="1204"/>
      <c r="BD3" s="1269"/>
      <c r="BE3" s="1205" t="s">
        <v>1296</v>
      </c>
      <c r="BF3" s="1204"/>
      <c r="BG3" s="1204"/>
      <c r="BH3" s="1204"/>
      <c r="BI3" s="1204"/>
      <c r="BJ3" s="1204"/>
      <c r="BK3" s="1204"/>
      <c r="BL3" s="1269"/>
      <c r="BM3" s="300"/>
    </row>
    <row r="4" spans="1:65" ht="14.25" customHeight="1" x14ac:dyDescent="0.2">
      <c r="A4" s="200" t="s">
        <v>675</v>
      </c>
      <c r="B4" s="197">
        <v>1</v>
      </c>
      <c r="C4" s="200" t="s">
        <v>695</v>
      </c>
      <c r="D4" s="201"/>
      <c r="E4" s="201">
        <v>9</v>
      </c>
      <c r="F4" s="197">
        <v>50</v>
      </c>
      <c r="G4" s="200">
        <v>6</v>
      </c>
      <c r="H4" s="203" t="s">
        <v>696</v>
      </c>
      <c r="I4" s="202" t="s">
        <v>678</v>
      </c>
      <c r="J4" s="202" t="s">
        <v>697</v>
      </c>
      <c r="K4" s="202" t="s">
        <v>680</v>
      </c>
      <c r="M4" s="163">
        <v>0.3125</v>
      </c>
      <c r="N4" s="1597" t="s">
        <v>1297</v>
      </c>
      <c r="O4" s="166"/>
      <c r="P4" s="166"/>
      <c r="Q4" s="167"/>
      <c r="R4" s="167"/>
      <c r="S4" s="167"/>
      <c r="T4" s="241"/>
      <c r="U4" s="1597" t="s">
        <v>1298</v>
      </c>
      <c r="V4" s="167"/>
      <c r="W4" s="167"/>
      <c r="X4" s="167"/>
      <c r="Y4" s="183"/>
      <c r="Z4" s="183"/>
      <c r="AA4" s="223"/>
      <c r="AB4" s="1597" t="s">
        <v>1298</v>
      </c>
      <c r="AC4" s="183"/>
      <c r="AD4" s="183"/>
      <c r="AE4" s="183"/>
      <c r="AF4" s="183"/>
      <c r="AG4" s="183"/>
      <c r="AH4" s="183"/>
      <c r="AI4" s="223"/>
      <c r="AJ4" s="187"/>
      <c r="AK4" s="183"/>
      <c r="AL4" s="183"/>
      <c r="AM4" s="183"/>
      <c r="AN4" s="183"/>
      <c r="AO4" s="223"/>
      <c r="AP4" s="187"/>
      <c r="AQ4" s="183"/>
      <c r="AR4" s="183"/>
      <c r="AS4" s="183"/>
      <c r="AT4" s="183"/>
      <c r="AU4" s="183"/>
      <c r="AV4" s="223"/>
      <c r="AW4" s="187"/>
      <c r="AX4" s="183"/>
      <c r="AY4" s="183"/>
      <c r="AZ4" s="183"/>
      <c r="BA4" s="183"/>
      <c r="BB4" s="183"/>
      <c r="BC4" s="183"/>
      <c r="BD4" s="186"/>
      <c r="BE4" s="187"/>
      <c r="BF4" s="183"/>
      <c r="BG4" s="183"/>
      <c r="BH4" s="183"/>
      <c r="BI4" s="183"/>
      <c r="BJ4" s="183"/>
      <c r="BK4" s="183"/>
      <c r="BL4" s="186"/>
      <c r="BM4" s="182"/>
    </row>
    <row r="5" spans="1:65" s="639" customFormat="1" ht="51" customHeight="1" x14ac:dyDescent="0.2">
      <c r="A5" s="949" t="s">
        <v>675</v>
      </c>
      <c r="B5" s="670">
        <v>1</v>
      </c>
      <c r="C5" s="949" t="s">
        <v>713</v>
      </c>
      <c r="D5" s="950"/>
      <c r="E5" s="950">
        <v>9</v>
      </c>
      <c r="F5" s="670">
        <v>50</v>
      </c>
      <c r="G5" s="949">
        <v>6</v>
      </c>
      <c r="H5" s="951" t="s">
        <v>714</v>
      </c>
      <c r="I5" s="948" t="s">
        <v>678</v>
      </c>
      <c r="J5" s="948" t="s">
        <v>679</v>
      </c>
      <c r="K5" s="948" t="s">
        <v>680</v>
      </c>
      <c r="L5" s="952"/>
      <c r="M5" s="974">
        <v>0.32291666666666669</v>
      </c>
      <c r="N5" s="1597"/>
      <c r="O5" s="975"/>
      <c r="P5" s="975"/>
      <c r="Q5" s="975"/>
      <c r="R5" s="975"/>
      <c r="S5" s="975"/>
      <c r="T5" s="676"/>
      <c r="U5" s="1597"/>
      <c r="V5" s="950"/>
      <c r="W5" s="950"/>
      <c r="X5" s="950"/>
      <c r="Y5" s="976"/>
      <c r="Z5" s="976"/>
      <c r="AA5" s="674"/>
      <c r="AB5" s="1597"/>
      <c r="AC5" s="976"/>
      <c r="AD5" s="976"/>
      <c r="AE5" s="976"/>
      <c r="AF5" s="976"/>
      <c r="AG5" s="976"/>
      <c r="AH5" s="976"/>
      <c r="AI5" s="674"/>
      <c r="AJ5" s="968"/>
      <c r="AK5" s="976"/>
      <c r="AL5" s="976"/>
      <c r="AM5" s="976"/>
      <c r="AN5" s="976"/>
      <c r="AO5" s="674"/>
      <c r="AP5" s="968"/>
      <c r="AQ5" s="976"/>
      <c r="AR5" s="976"/>
      <c r="AS5" s="976"/>
      <c r="AT5" s="976"/>
      <c r="AU5" s="976"/>
      <c r="AV5" s="674"/>
      <c r="AW5" s="968"/>
      <c r="AX5" s="976"/>
      <c r="AY5" s="976"/>
      <c r="AZ5" s="976"/>
      <c r="BA5" s="976"/>
      <c r="BB5" s="976"/>
      <c r="BC5" s="976"/>
      <c r="BD5" s="977"/>
      <c r="BE5" s="968"/>
      <c r="BF5" s="976"/>
      <c r="BG5" s="976"/>
      <c r="BH5" s="976"/>
      <c r="BI5" s="976"/>
      <c r="BJ5" s="976"/>
      <c r="BK5" s="976"/>
      <c r="BL5" s="977"/>
      <c r="BM5" s="966"/>
    </row>
    <row r="6" spans="1:65" ht="14.25" customHeight="1" thickBot="1" x14ac:dyDescent="0.25">
      <c r="A6" s="200" t="s">
        <v>675</v>
      </c>
      <c r="B6" s="197">
        <v>2</v>
      </c>
      <c r="C6" s="200" t="s">
        <v>720</v>
      </c>
      <c r="D6" s="201"/>
      <c r="E6" s="201"/>
      <c r="F6" s="197">
        <v>50</v>
      </c>
      <c r="G6" s="200"/>
      <c r="H6" s="203" t="s">
        <v>677</v>
      </c>
      <c r="I6" s="202" t="s">
        <v>678</v>
      </c>
      <c r="J6" s="202" t="s">
        <v>679</v>
      </c>
      <c r="K6" s="202" t="s">
        <v>680</v>
      </c>
      <c r="M6" s="164">
        <v>0.33333333333333331</v>
      </c>
      <c r="N6" s="1528" t="s">
        <v>1228</v>
      </c>
      <c r="O6" s="1528" t="s">
        <v>1228</v>
      </c>
      <c r="P6" s="1528" t="s">
        <v>1228</v>
      </c>
      <c r="Q6" s="173"/>
      <c r="R6" s="173"/>
      <c r="S6" s="173"/>
      <c r="T6" s="242"/>
      <c r="U6" s="174" t="s">
        <v>1299</v>
      </c>
      <c r="V6" s="173"/>
      <c r="W6" s="173"/>
      <c r="X6" s="173"/>
      <c r="Y6" s="188"/>
      <c r="Z6" s="188"/>
      <c r="AA6" s="235"/>
      <c r="AB6" s="189"/>
      <c r="AC6" s="188"/>
      <c r="AD6" s="188"/>
      <c r="AE6" s="188"/>
      <c r="AF6" s="188"/>
      <c r="AG6" s="188"/>
      <c r="AH6" s="188"/>
      <c r="AI6" s="235"/>
      <c r="AJ6" s="189" t="s">
        <v>1300</v>
      </c>
      <c r="AK6" s="188"/>
      <c r="AL6" s="188"/>
      <c r="AM6" s="188"/>
      <c r="AN6" s="188"/>
      <c r="AO6" s="235"/>
      <c r="AP6" s="189" t="s">
        <v>1301</v>
      </c>
      <c r="AQ6" s="188"/>
      <c r="AR6" s="188"/>
      <c r="AS6" s="188"/>
      <c r="AT6" s="188"/>
      <c r="AU6" s="188"/>
      <c r="AV6" s="235"/>
      <c r="AW6" s="187"/>
      <c r="AX6" s="183"/>
      <c r="AY6" s="183"/>
      <c r="AZ6" s="183"/>
      <c r="BA6" s="183"/>
      <c r="BB6" s="183"/>
      <c r="BC6" s="183"/>
      <c r="BD6" s="186"/>
      <c r="BE6" s="187"/>
      <c r="BF6" s="183"/>
      <c r="BG6" s="183"/>
      <c r="BH6" s="183"/>
      <c r="BI6" s="183"/>
      <c r="BJ6" s="183"/>
      <c r="BK6" s="183"/>
      <c r="BL6" s="186"/>
      <c r="BM6" s="182"/>
    </row>
    <row r="7" spans="1:65" ht="14.25" customHeight="1" x14ac:dyDescent="0.2">
      <c r="A7" s="200" t="s">
        <v>675</v>
      </c>
      <c r="B7" s="197">
        <v>2</v>
      </c>
      <c r="C7" s="200" t="s">
        <v>760</v>
      </c>
      <c r="D7" s="201"/>
      <c r="E7" s="201">
        <v>9</v>
      </c>
      <c r="F7" s="197">
        <v>50</v>
      </c>
      <c r="G7" s="200">
        <v>6</v>
      </c>
      <c r="H7" s="202" t="s">
        <v>761</v>
      </c>
      <c r="I7" s="202" t="s">
        <v>678</v>
      </c>
      <c r="J7" s="202" t="s">
        <v>679</v>
      </c>
      <c r="K7" s="202" t="s">
        <v>680</v>
      </c>
      <c r="M7" s="164">
        <v>0.34375</v>
      </c>
      <c r="N7" s="1529"/>
      <c r="O7" s="1529"/>
      <c r="P7" s="1529"/>
      <c r="Q7" s="173"/>
      <c r="R7" s="173"/>
      <c r="S7" s="173"/>
      <c r="T7" s="242"/>
      <c r="U7" s="174"/>
      <c r="V7" s="173"/>
      <c r="W7" s="173"/>
      <c r="X7" s="173"/>
      <c r="Y7" s="188"/>
      <c r="Z7" s="188"/>
      <c r="AA7" s="235"/>
      <c r="AB7" s="189"/>
      <c r="AC7" s="188"/>
      <c r="AD7" s="188"/>
      <c r="AE7" s="188"/>
      <c r="AF7" s="188"/>
      <c r="AG7" s="188"/>
      <c r="AH7" s="188"/>
      <c r="AI7" s="235"/>
      <c r="AJ7" s="189"/>
      <c r="AK7" s="1588" t="s">
        <v>1302</v>
      </c>
      <c r="AL7" s="1589"/>
      <c r="AM7" s="1590"/>
      <c r="AN7" s="188"/>
      <c r="AO7" s="235"/>
      <c r="AP7" s="189"/>
      <c r="AQ7" s="188"/>
      <c r="AR7" s="188"/>
      <c r="AS7" s="188"/>
      <c r="AT7" s="188"/>
      <c r="AU7" s="188"/>
      <c r="AV7" s="235"/>
      <c r="AW7" s="187"/>
      <c r="AX7" s="183"/>
      <c r="AY7" s="183"/>
      <c r="AZ7" s="183"/>
      <c r="BA7" s="183"/>
      <c r="BB7" s="183"/>
      <c r="BC7" s="183"/>
      <c r="BD7" s="186"/>
      <c r="BE7" s="187"/>
      <c r="BF7" s="183"/>
      <c r="BG7" s="183"/>
      <c r="BH7" s="183"/>
      <c r="BI7" s="183"/>
      <c r="BJ7" s="183"/>
      <c r="BK7" s="183"/>
      <c r="BL7" s="186"/>
      <c r="BM7" s="182"/>
    </row>
    <row r="8" spans="1:65" ht="14.25" customHeight="1" x14ac:dyDescent="0.2">
      <c r="A8" s="200" t="s">
        <v>675</v>
      </c>
      <c r="B8" s="197">
        <v>2</v>
      </c>
      <c r="C8" s="200" t="s">
        <v>768</v>
      </c>
      <c r="D8" s="201"/>
      <c r="E8" s="201"/>
      <c r="F8" s="197">
        <v>50</v>
      </c>
      <c r="G8" s="200"/>
      <c r="H8" s="203" t="s">
        <v>677</v>
      </c>
      <c r="I8" s="202" t="s">
        <v>678</v>
      </c>
      <c r="J8" s="202" t="s">
        <v>679</v>
      </c>
      <c r="K8" s="202" t="s">
        <v>680</v>
      </c>
      <c r="M8" s="164">
        <v>0.35416666666666669</v>
      </c>
      <c r="N8" s="1529"/>
      <c r="O8" s="1529"/>
      <c r="P8" s="1529"/>
      <c r="Q8" s="173"/>
      <c r="R8" s="173"/>
      <c r="S8" s="173"/>
      <c r="T8" s="242"/>
      <c r="U8" s="174"/>
      <c r="V8" s="173"/>
      <c r="W8" s="173"/>
      <c r="X8" s="173"/>
      <c r="Y8" s="188"/>
      <c r="Z8" s="188"/>
      <c r="AA8" s="235"/>
      <c r="AB8" s="189"/>
      <c r="AC8" s="188"/>
      <c r="AD8" s="188"/>
      <c r="AE8" s="188"/>
      <c r="AF8" s="188"/>
      <c r="AG8" s="188"/>
      <c r="AH8" s="188"/>
      <c r="AI8" s="235"/>
      <c r="AJ8" s="189"/>
      <c r="AK8" s="1591"/>
      <c r="AL8" s="1592"/>
      <c r="AM8" s="1593"/>
      <c r="AN8" s="188"/>
      <c r="AO8" s="235"/>
      <c r="AP8" s="189"/>
      <c r="AQ8" s="188"/>
      <c r="AR8" s="188"/>
      <c r="AS8" s="188"/>
      <c r="AT8" s="188"/>
      <c r="AU8" s="188"/>
      <c r="AV8" s="235"/>
      <c r="AW8" s="187"/>
      <c r="AX8" s="183"/>
      <c r="AY8" s="183"/>
      <c r="AZ8" s="183"/>
      <c r="BA8" s="183"/>
      <c r="BB8" s="183"/>
      <c r="BC8" s="183"/>
      <c r="BD8" s="186"/>
      <c r="BE8" s="187"/>
      <c r="BF8" s="183"/>
      <c r="BG8" s="183"/>
      <c r="BH8" s="183"/>
      <c r="BI8" s="183"/>
      <c r="BJ8" s="183"/>
      <c r="BK8" s="183"/>
      <c r="BL8" s="186"/>
      <c r="BM8" s="182"/>
    </row>
    <row r="9" spans="1:65" ht="14.25" customHeight="1" x14ac:dyDescent="0.2">
      <c r="A9" s="200" t="s">
        <v>675</v>
      </c>
      <c r="B9" s="200">
        <v>2</v>
      </c>
      <c r="C9" s="200" t="s">
        <v>770</v>
      </c>
      <c r="D9" s="200"/>
      <c r="E9" s="200"/>
      <c r="F9" s="200">
        <v>50</v>
      </c>
      <c r="G9" s="200"/>
      <c r="H9" s="204" t="s">
        <v>696</v>
      </c>
      <c r="I9" s="202" t="s">
        <v>678</v>
      </c>
      <c r="J9" s="202" t="s">
        <v>697</v>
      </c>
      <c r="K9" s="202" t="s">
        <v>680</v>
      </c>
      <c r="M9" s="164">
        <v>0.36458333333333331</v>
      </c>
      <c r="N9" s="1529"/>
      <c r="O9" s="1529"/>
      <c r="P9" s="1529"/>
      <c r="Q9" s="173"/>
      <c r="R9" s="173"/>
      <c r="S9" s="173"/>
      <c r="T9" s="242"/>
      <c r="U9" s="174"/>
      <c r="V9" s="173"/>
      <c r="W9" s="173"/>
      <c r="X9" s="173"/>
      <c r="Y9" s="188"/>
      <c r="Z9" s="188"/>
      <c r="AA9" s="235"/>
      <c r="AB9" s="189"/>
      <c r="AC9" s="188"/>
      <c r="AD9" s="188"/>
      <c r="AE9" s="188"/>
      <c r="AF9" s="188"/>
      <c r="AG9" s="188"/>
      <c r="AH9" s="188"/>
      <c r="AI9" s="235"/>
      <c r="AJ9" s="189"/>
      <c r="AK9" s="1591"/>
      <c r="AL9" s="1592"/>
      <c r="AM9" s="1593"/>
      <c r="AN9" s="188"/>
      <c r="AO9" s="235"/>
      <c r="AP9" s="189"/>
      <c r="AQ9" s="188"/>
      <c r="AR9" s="188"/>
      <c r="AS9" s="188"/>
      <c r="AT9" s="188"/>
      <c r="AU9" s="188"/>
      <c r="AV9" s="235"/>
      <c r="AW9" s="187"/>
      <c r="AX9" s="183"/>
      <c r="AY9" s="183"/>
      <c r="AZ9" s="183"/>
      <c r="BA9" s="183"/>
      <c r="BB9" s="183"/>
      <c r="BC9" s="183"/>
      <c r="BD9" s="186"/>
      <c r="BE9" s="187"/>
      <c r="BF9" s="183"/>
      <c r="BG9" s="183"/>
      <c r="BH9" s="183"/>
      <c r="BI9" s="183"/>
      <c r="BJ9" s="183"/>
      <c r="BK9" s="183"/>
      <c r="BL9" s="186"/>
      <c r="BM9" s="182"/>
    </row>
    <row r="10" spans="1:65" ht="14.25" customHeight="1" x14ac:dyDescent="0.2">
      <c r="A10" s="200" t="s">
        <v>675</v>
      </c>
      <c r="B10" s="197">
        <v>3</v>
      </c>
      <c r="C10" s="200" t="s">
        <v>771</v>
      </c>
      <c r="D10" s="201"/>
      <c r="E10" s="201"/>
      <c r="F10" s="197">
        <v>56</v>
      </c>
      <c r="G10" s="200"/>
      <c r="H10" s="202" t="s">
        <v>772</v>
      </c>
      <c r="I10" s="202" t="s">
        <v>773</v>
      </c>
      <c r="J10" s="202" t="s">
        <v>679</v>
      </c>
      <c r="K10" s="202" t="s">
        <v>774</v>
      </c>
      <c r="M10" s="164">
        <v>0.375</v>
      </c>
      <c r="N10" s="1529"/>
      <c r="O10" s="1529"/>
      <c r="P10" s="1529"/>
      <c r="Q10" s="173"/>
      <c r="R10" s="173"/>
      <c r="S10" s="173"/>
      <c r="T10" s="242"/>
      <c r="U10" s="174"/>
      <c r="V10" s="173"/>
      <c r="W10" s="173"/>
      <c r="X10" s="173"/>
      <c r="Y10" s="188"/>
      <c r="Z10" s="188"/>
      <c r="AA10" s="235"/>
      <c r="AB10" s="189"/>
      <c r="AC10" s="188"/>
      <c r="AD10" s="188"/>
      <c r="AE10" s="188"/>
      <c r="AF10" s="188"/>
      <c r="AG10" s="188"/>
      <c r="AH10" s="188"/>
      <c r="AI10" s="235"/>
      <c r="AJ10" s="189"/>
      <c r="AK10" s="1591"/>
      <c r="AL10" s="1592"/>
      <c r="AM10" s="1593"/>
      <c r="AN10" s="188"/>
      <c r="AO10" s="235"/>
      <c r="AP10" s="189"/>
      <c r="AQ10" s="188"/>
      <c r="AR10" s="188"/>
      <c r="AS10" s="188"/>
      <c r="AT10" s="188"/>
      <c r="AU10" s="188"/>
      <c r="AV10" s="235"/>
      <c r="AW10" s="187"/>
      <c r="AX10" s="183"/>
      <c r="AY10" s="183"/>
      <c r="AZ10" s="183"/>
      <c r="BA10" s="183"/>
      <c r="BB10" s="183"/>
      <c r="BC10" s="183"/>
      <c r="BD10" s="186"/>
      <c r="BE10" s="187"/>
      <c r="BF10" s="183"/>
      <c r="BG10" s="183"/>
      <c r="BH10" s="183"/>
      <c r="BI10" s="183"/>
      <c r="BJ10" s="183"/>
      <c r="BK10" s="183"/>
      <c r="BL10" s="186"/>
      <c r="BM10" s="182"/>
    </row>
    <row r="11" spans="1:65" ht="14.25" customHeight="1" x14ac:dyDescent="0.2">
      <c r="A11" s="200" t="s">
        <v>675</v>
      </c>
      <c r="B11" s="197">
        <v>3</v>
      </c>
      <c r="C11" s="200" t="s">
        <v>781</v>
      </c>
      <c r="D11" s="201"/>
      <c r="E11" s="201"/>
      <c r="F11" s="197">
        <v>56</v>
      </c>
      <c r="G11" s="200"/>
      <c r="H11" s="202" t="s">
        <v>761</v>
      </c>
      <c r="I11" s="202" t="s">
        <v>678</v>
      </c>
      <c r="J11" s="202" t="s">
        <v>679</v>
      </c>
      <c r="K11" s="202" t="s">
        <v>680</v>
      </c>
      <c r="M11" s="164">
        <v>0.38541666666666669</v>
      </c>
      <c r="N11" s="1529"/>
      <c r="O11" s="1529"/>
      <c r="P11" s="1529"/>
      <c r="Q11" s="173"/>
      <c r="R11" s="173"/>
      <c r="S11" s="173"/>
      <c r="T11" s="242"/>
      <c r="U11" s="174"/>
      <c r="V11" s="173"/>
      <c r="W11" s="173"/>
      <c r="X11" s="173"/>
      <c r="Y11" s="188"/>
      <c r="Z11" s="188"/>
      <c r="AA11" s="235"/>
      <c r="AB11" s="189"/>
      <c r="AC11" s="188"/>
      <c r="AD11" s="188"/>
      <c r="AE11" s="188"/>
      <c r="AF11" s="188"/>
      <c r="AG11" s="188"/>
      <c r="AH11" s="188"/>
      <c r="AI11" s="235"/>
      <c r="AJ11" s="189"/>
      <c r="AK11" s="1591"/>
      <c r="AL11" s="1592"/>
      <c r="AM11" s="1593"/>
      <c r="AN11" s="188"/>
      <c r="AO11" s="235"/>
      <c r="AP11" s="189"/>
      <c r="AQ11" s="188"/>
      <c r="AR11" s="188"/>
      <c r="AS11" s="188"/>
      <c r="AT11" s="188"/>
      <c r="AU11" s="188"/>
      <c r="AV11" s="235"/>
      <c r="AW11" s="187"/>
      <c r="AX11" s="183"/>
      <c r="AY11" s="183"/>
      <c r="AZ11" s="183"/>
      <c r="BA11" s="183"/>
      <c r="BB11" s="183"/>
      <c r="BC11" s="183"/>
      <c r="BD11" s="186"/>
      <c r="BE11" s="187"/>
      <c r="BF11" s="183"/>
      <c r="BG11" s="183"/>
      <c r="BH11" s="183"/>
      <c r="BI11" s="183"/>
      <c r="BJ11" s="183"/>
      <c r="BK11" s="183"/>
      <c r="BL11" s="186"/>
      <c r="BM11" s="182"/>
    </row>
    <row r="12" spans="1:65" ht="14.25" customHeight="1" x14ac:dyDescent="0.2">
      <c r="A12" s="200" t="s">
        <v>675</v>
      </c>
      <c r="B12" s="197">
        <v>3</v>
      </c>
      <c r="C12" s="200" t="s">
        <v>782</v>
      </c>
      <c r="D12" s="201"/>
      <c r="E12" s="201"/>
      <c r="F12" s="197">
        <v>56</v>
      </c>
      <c r="G12" s="200"/>
      <c r="H12" s="202" t="s">
        <v>783</v>
      </c>
      <c r="I12" s="202" t="s">
        <v>678</v>
      </c>
      <c r="J12" s="202" t="s">
        <v>679</v>
      </c>
      <c r="K12" s="202" t="s">
        <v>680</v>
      </c>
      <c r="M12" s="164">
        <v>0.39583333333333331</v>
      </c>
      <c r="N12" s="1529"/>
      <c r="O12" s="1529"/>
      <c r="P12" s="1529"/>
      <c r="Q12" s="173"/>
      <c r="R12" s="173"/>
      <c r="S12" s="173"/>
      <c r="T12" s="242"/>
      <c r="U12" s="174"/>
      <c r="V12" s="173"/>
      <c r="W12" s="173"/>
      <c r="X12" s="173"/>
      <c r="Y12" s="188"/>
      <c r="Z12" s="188"/>
      <c r="AA12" s="235"/>
      <c r="AB12" s="189"/>
      <c r="AC12" s="188"/>
      <c r="AD12" s="188"/>
      <c r="AE12" s="188"/>
      <c r="AF12" s="188"/>
      <c r="AG12" s="188"/>
      <c r="AH12" s="188"/>
      <c r="AI12" s="235"/>
      <c r="AJ12" s="189"/>
      <c r="AK12" s="1591"/>
      <c r="AL12" s="1592"/>
      <c r="AM12" s="1593"/>
      <c r="AN12" s="188"/>
      <c r="AO12" s="235"/>
      <c r="AP12" s="189"/>
      <c r="AQ12" s="188"/>
      <c r="AR12" s="188"/>
      <c r="AS12" s="188"/>
      <c r="AT12" s="188"/>
      <c r="AU12" s="188"/>
      <c r="AV12" s="235"/>
      <c r="AW12" s="187"/>
      <c r="AX12" s="183"/>
      <c r="AY12" s="183"/>
      <c r="AZ12" s="183"/>
      <c r="BA12" s="183"/>
      <c r="BB12" s="183"/>
      <c r="BC12" s="183"/>
      <c r="BD12" s="186"/>
      <c r="BE12" s="187"/>
      <c r="BF12" s="183"/>
      <c r="BG12" s="183"/>
      <c r="BH12" s="183"/>
      <c r="BI12" s="183"/>
      <c r="BJ12" s="183"/>
      <c r="BK12" s="183"/>
      <c r="BL12" s="186"/>
      <c r="BM12" s="182"/>
    </row>
    <row r="13" spans="1:65" ht="14.25" customHeight="1" x14ac:dyDescent="0.2">
      <c r="A13" s="200" t="s">
        <v>675</v>
      </c>
      <c r="B13" s="200">
        <v>3</v>
      </c>
      <c r="C13" s="200" t="s">
        <v>784</v>
      </c>
      <c r="D13" s="200"/>
      <c r="E13" s="200"/>
      <c r="F13" s="200">
        <v>56</v>
      </c>
      <c r="G13" s="200"/>
      <c r="H13" s="200" t="s">
        <v>761</v>
      </c>
      <c r="I13" s="202" t="s">
        <v>678</v>
      </c>
      <c r="J13" s="202" t="s">
        <v>679</v>
      </c>
      <c r="K13" s="202" t="s">
        <v>680</v>
      </c>
      <c r="M13" s="164">
        <v>0.40625</v>
      </c>
      <c r="N13" s="1529"/>
      <c r="O13" s="1529"/>
      <c r="P13" s="1529"/>
      <c r="Q13" s="173"/>
      <c r="R13" s="173"/>
      <c r="S13" s="173"/>
      <c r="T13" s="242"/>
      <c r="U13" s="174"/>
      <c r="V13" s="173"/>
      <c r="W13" s="173"/>
      <c r="X13" s="173"/>
      <c r="Y13" s="188"/>
      <c r="Z13" s="188"/>
      <c r="AA13" s="235"/>
      <c r="AB13" s="189"/>
      <c r="AC13" s="188"/>
      <c r="AD13" s="188"/>
      <c r="AE13" s="188"/>
      <c r="AF13" s="188"/>
      <c r="AG13" s="188"/>
      <c r="AH13" s="188"/>
      <c r="AI13" s="235"/>
      <c r="AJ13" s="189"/>
      <c r="AK13" s="1591"/>
      <c r="AL13" s="1592"/>
      <c r="AM13" s="1593"/>
      <c r="AN13" s="188"/>
      <c r="AO13" s="235"/>
      <c r="AP13" s="189"/>
      <c r="AQ13" s="188"/>
      <c r="AR13" s="188"/>
      <c r="AS13" s="188"/>
      <c r="AT13" s="188"/>
      <c r="AU13" s="188"/>
      <c r="AV13" s="235"/>
      <c r="AW13" s="187"/>
      <c r="AX13" s="183"/>
      <c r="AY13" s="183"/>
      <c r="AZ13" s="183"/>
      <c r="BA13" s="183"/>
      <c r="BB13" s="183"/>
      <c r="BC13" s="183"/>
      <c r="BD13" s="186"/>
      <c r="BE13" s="187"/>
      <c r="BF13" s="183"/>
      <c r="BG13" s="183"/>
      <c r="BH13" s="183"/>
      <c r="BI13" s="183"/>
      <c r="BJ13" s="183"/>
      <c r="BK13" s="183"/>
      <c r="BL13" s="186"/>
      <c r="BM13" s="182"/>
    </row>
    <row r="14" spans="1:65" ht="15" customHeight="1" x14ac:dyDescent="0.2">
      <c r="A14" s="200" t="s">
        <v>675</v>
      </c>
      <c r="B14" s="197">
        <v>4</v>
      </c>
      <c r="C14" s="200" t="s">
        <v>787</v>
      </c>
      <c r="D14" s="201"/>
      <c r="E14" s="201"/>
      <c r="F14" s="197">
        <v>45</v>
      </c>
      <c r="G14" s="200"/>
      <c r="H14" s="202" t="s">
        <v>772</v>
      </c>
      <c r="I14" s="202" t="s">
        <v>773</v>
      </c>
      <c r="J14" s="202" t="s">
        <v>679</v>
      </c>
      <c r="K14" s="202" t="s">
        <v>774</v>
      </c>
      <c r="M14" s="164">
        <v>0.41666666666666669</v>
      </c>
      <c r="N14" s="1529"/>
      <c r="O14" s="1529"/>
      <c r="P14" s="1529"/>
      <c r="Q14" s="173"/>
      <c r="R14" s="173"/>
      <c r="S14" s="173"/>
      <c r="T14" s="242"/>
      <c r="U14" s="174"/>
      <c r="V14" s="173"/>
      <c r="W14" s="173"/>
      <c r="X14" s="173"/>
      <c r="Y14" s="188"/>
      <c r="Z14" s="188"/>
      <c r="AA14" s="235"/>
      <c r="AB14" s="189"/>
      <c r="AC14" s="188"/>
      <c r="AD14" s="188"/>
      <c r="AE14" s="188"/>
      <c r="AF14" s="188"/>
      <c r="AG14" s="188"/>
      <c r="AH14" s="188"/>
      <c r="AI14" s="235"/>
      <c r="AJ14" s="189"/>
      <c r="AK14" s="1591"/>
      <c r="AL14" s="1592"/>
      <c r="AM14" s="1593"/>
      <c r="AN14" s="188"/>
      <c r="AO14" s="235"/>
      <c r="AP14" s="189"/>
      <c r="AQ14" s="188"/>
      <c r="AR14" s="188"/>
      <c r="AS14" s="188"/>
      <c r="AT14" s="188"/>
      <c r="AU14" s="188"/>
      <c r="AV14" s="235"/>
      <c r="AW14" s="187"/>
      <c r="AX14" s="183"/>
      <c r="AY14" s="183"/>
      <c r="AZ14" s="183"/>
      <c r="BA14" s="183"/>
      <c r="BB14" s="183"/>
      <c r="BC14" s="183"/>
      <c r="BD14" s="186"/>
      <c r="BE14" s="187"/>
      <c r="BF14" s="183"/>
      <c r="BG14" s="183"/>
      <c r="BH14" s="183"/>
      <c r="BI14" s="183"/>
      <c r="BJ14" s="183"/>
      <c r="BK14" s="183"/>
      <c r="BL14" s="186"/>
      <c r="BM14" s="182"/>
    </row>
    <row r="15" spans="1:65" ht="14.25" customHeight="1" x14ac:dyDescent="0.2">
      <c r="A15" s="200" t="s">
        <v>675</v>
      </c>
      <c r="B15" s="197">
        <v>4</v>
      </c>
      <c r="C15" s="200" t="s">
        <v>794</v>
      </c>
      <c r="D15" s="201"/>
      <c r="E15" s="201">
        <v>9</v>
      </c>
      <c r="F15" s="197">
        <v>45</v>
      </c>
      <c r="G15" s="200">
        <v>6</v>
      </c>
      <c r="H15" s="203" t="s">
        <v>677</v>
      </c>
      <c r="I15" s="202" t="s">
        <v>678</v>
      </c>
      <c r="J15" s="202" t="s">
        <v>679</v>
      </c>
      <c r="K15" s="202" t="s">
        <v>680</v>
      </c>
      <c r="M15" s="164">
        <v>0.42708333333333331</v>
      </c>
      <c r="N15" s="1529"/>
      <c r="O15" s="1529"/>
      <c r="P15" s="1529"/>
      <c r="Q15" s="173"/>
      <c r="R15" s="173"/>
      <c r="S15" s="173"/>
      <c r="T15" s="242"/>
      <c r="U15" s="174"/>
      <c r="V15" s="173"/>
      <c r="W15" s="173"/>
      <c r="X15" s="173"/>
      <c r="Y15" s="188"/>
      <c r="Z15" s="188"/>
      <c r="AA15" s="235"/>
      <c r="AB15" s="189"/>
      <c r="AC15" s="188"/>
      <c r="AD15" s="188"/>
      <c r="AE15" s="188"/>
      <c r="AF15" s="188"/>
      <c r="AG15" s="188"/>
      <c r="AH15" s="188"/>
      <c r="AI15" s="235"/>
      <c r="AJ15" s="189"/>
      <c r="AK15" s="1591"/>
      <c r="AL15" s="1592"/>
      <c r="AM15" s="1593"/>
      <c r="AN15" s="188"/>
      <c r="AO15" s="235"/>
      <c r="AP15" s="189"/>
      <c r="AQ15" s="188"/>
      <c r="AR15" s="188"/>
      <c r="AS15" s="188"/>
      <c r="AT15" s="188"/>
      <c r="AU15" s="188"/>
      <c r="AV15" s="235"/>
      <c r="AW15" s="187"/>
      <c r="AX15" s="183"/>
      <c r="AY15" s="183"/>
      <c r="AZ15" s="183"/>
      <c r="BA15" s="183"/>
      <c r="BB15" s="183"/>
      <c r="BC15" s="183"/>
      <c r="BD15" s="186"/>
      <c r="BE15" s="187"/>
      <c r="BF15" s="183"/>
      <c r="BG15" s="183"/>
      <c r="BH15" s="183"/>
      <c r="BI15" s="183"/>
      <c r="BJ15" s="183"/>
      <c r="BK15" s="183"/>
      <c r="BL15" s="186"/>
      <c r="BM15" s="182"/>
    </row>
    <row r="16" spans="1:65" ht="14.25" customHeight="1" x14ac:dyDescent="0.2">
      <c r="A16" s="200" t="s">
        <v>675</v>
      </c>
      <c r="B16" s="197">
        <v>4</v>
      </c>
      <c r="C16" s="200" t="s">
        <v>796</v>
      </c>
      <c r="D16" s="201"/>
      <c r="E16" s="201"/>
      <c r="F16" s="197">
        <v>45</v>
      </c>
      <c r="G16" s="200"/>
      <c r="H16" s="202" t="s">
        <v>797</v>
      </c>
      <c r="I16" s="202" t="s">
        <v>678</v>
      </c>
      <c r="J16" s="202" t="s">
        <v>679</v>
      </c>
      <c r="K16" s="202" t="s">
        <v>798</v>
      </c>
      <c r="M16" s="164">
        <v>0.4375</v>
      </c>
      <c r="N16" s="1529"/>
      <c r="O16" s="1529"/>
      <c r="P16" s="1529"/>
      <c r="Q16" s="173"/>
      <c r="R16" s="173"/>
      <c r="S16" s="173"/>
      <c r="T16" s="242"/>
      <c r="U16" s="174"/>
      <c r="V16" s="173"/>
      <c r="W16" s="173"/>
      <c r="X16" s="173"/>
      <c r="Y16" s="188"/>
      <c r="Z16" s="188"/>
      <c r="AA16" s="235"/>
      <c r="AB16" s="189"/>
      <c r="AC16" s="188"/>
      <c r="AD16" s="188"/>
      <c r="AE16" s="188"/>
      <c r="AF16" s="188"/>
      <c r="AG16" s="188"/>
      <c r="AH16" s="188"/>
      <c r="AI16" s="235"/>
      <c r="AJ16" s="189"/>
      <c r="AK16" s="1591"/>
      <c r="AL16" s="1592"/>
      <c r="AM16" s="1593"/>
      <c r="AN16" s="188"/>
      <c r="AO16" s="235"/>
      <c r="AP16" s="189"/>
      <c r="AQ16" s="188"/>
      <c r="AR16" s="188"/>
      <c r="AS16" s="188"/>
      <c r="AT16" s="188"/>
      <c r="AU16" s="188"/>
      <c r="AV16" s="235"/>
      <c r="AW16" s="187"/>
      <c r="AX16" s="183"/>
      <c r="AY16" s="183"/>
      <c r="AZ16" s="183"/>
      <c r="BA16" s="183"/>
      <c r="BB16" s="183"/>
      <c r="BC16" s="183"/>
      <c r="BD16" s="186"/>
      <c r="BE16" s="187"/>
      <c r="BF16" s="183"/>
      <c r="BG16" s="183"/>
      <c r="BH16" s="183"/>
      <c r="BI16" s="183"/>
      <c r="BJ16" s="183"/>
      <c r="BK16" s="183"/>
      <c r="BL16" s="186"/>
      <c r="BM16" s="182"/>
    </row>
    <row r="17" spans="1:65" ht="14.25" customHeight="1" x14ac:dyDescent="0.2">
      <c r="A17" s="200" t="s">
        <v>675</v>
      </c>
      <c r="B17" s="197">
        <v>4</v>
      </c>
      <c r="C17" s="200" t="s">
        <v>810</v>
      </c>
      <c r="D17" s="201"/>
      <c r="E17" s="201"/>
      <c r="F17" s="197">
        <v>45</v>
      </c>
      <c r="G17" s="200"/>
      <c r="H17" s="202" t="s">
        <v>811</v>
      </c>
      <c r="I17" s="202" t="s">
        <v>812</v>
      </c>
      <c r="J17" s="202" t="s">
        <v>679</v>
      </c>
      <c r="K17" s="202" t="s">
        <v>680</v>
      </c>
      <c r="M17" s="164">
        <v>0.44791666666666669</v>
      </c>
      <c r="N17" s="1529"/>
      <c r="O17" s="1529"/>
      <c r="P17" s="1529"/>
      <c r="Q17" s="173"/>
      <c r="R17" s="173"/>
      <c r="S17" s="173"/>
      <c r="T17" s="242"/>
      <c r="U17" s="174"/>
      <c r="V17" s="173"/>
      <c r="W17" s="173"/>
      <c r="X17" s="173"/>
      <c r="Y17" s="188"/>
      <c r="Z17" s="188"/>
      <c r="AA17" s="235"/>
      <c r="AB17" s="189"/>
      <c r="AC17" s="188"/>
      <c r="AD17" s="188"/>
      <c r="AE17" s="188"/>
      <c r="AF17" s="188"/>
      <c r="AG17" s="188"/>
      <c r="AH17" s="188"/>
      <c r="AI17" s="235"/>
      <c r="AJ17" s="189"/>
      <c r="AK17" s="1591"/>
      <c r="AL17" s="1592"/>
      <c r="AM17" s="1593"/>
      <c r="AN17" s="188"/>
      <c r="AO17" s="235"/>
      <c r="AP17" s="189"/>
      <c r="AQ17" s="188"/>
      <c r="AR17" s="188"/>
      <c r="AS17" s="188"/>
      <c r="AT17" s="188"/>
      <c r="AU17" s="188"/>
      <c r="AV17" s="235"/>
      <c r="AW17" s="187"/>
      <c r="AX17" s="183"/>
      <c r="AY17" s="183"/>
      <c r="AZ17" s="183"/>
      <c r="BA17" s="183"/>
      <c r="BB17" s="183"/>
      <c r="BC17" s="183"/>
      <c r="BD17" s="186"/>
      <c r="BE17" s="187"/>
      <c r="BF17" s="183"/>
      <c r="BG17" s="183"/>
      <c r="BH17" s="183"/>
      <c r="BI17" s="183"/>
      <c r="BJ17" s="183"/>
      <c r="BK17" s="183"/>
      <c r="BL17" s="186"/>
      <c r="BM17" s="182"/>
    </row>
    <row r="18" spans="1:65" ht="14.25" customHeight="1" x14ac:dyDescent="0.2">
      <c r="A18" s="200" t="s">
        <v>675</v>
      </c>
      <c r="B18" s="197">
        <v>4</v>
      </c>
      <c r="C18" s="200" t="s">
        <v>816</v>
      </c>
      <c r="D18" s="201"/>
      <c r="E18" s="201">
        <v>9</v>
      </c>
      <c r="F18" s="197">
        <v>45</v>
      </c>
      <c r="G18" s="200">
        <v>6</v>
      </c>
      <c r="H18" s="202" t="s">
        <v>797</v>
      </c>
      <c r="I18" s="202" t="s">
        <v>678</v>
      </c>
      <c r="J18" s="202" t="s">
        <v>679</v>
      </c>
      <c r="K18" s="202" t="s">
        <v>798</v>
      </c>
      <c r="M18" s="164">
        <v>0.45833333333333331</v>
      </c>
      <c r="N18" s="1529"/>
      <c r="O18" s="1529"/>
      <c r="P18" s="1529"/>
      <c r="Q18" s="173"/>
      <c r="R18" s="173"/>
      <c r="S18" s="173"/>
      <c r="T18" s="242"/>
      <c r="U18" s="174"/>
      <c r="V18" s="173"/>
      <c r="W18" s="173"/>
      <c r="X18" s="173"/>
      <c r="Y18" s="188"/>
      <c r="Z18" s="188"/>
      <c r="AA18" s="235"/>
      <c r="AB18" s="189"/>
      <c r="AC18" s="188"/>
      <c r="AD18" s="188"/>
      <c r="AE18" s="188"/>
      <c r="AF18" s="188"/>
      <c r="AG18" s="188"/>
      <c r="AH18" s="188"/>
      <c r="AI18" s="235"/>
      <c r="AJ18" s="189"/>
      <c r="AK18" s="1591"/>
      <c r="AL18" s="1592"/>
      <c r="AM18" s="1593"/>
      <c r="AN18" s="188"/>
      <c r="AO18" s="235"/>
      <c r="AP18" s="189"/>
      <c r="AQ18" s="188"/>
      <c r="AR18" s="188"/>
      <c r="AS18" s="188"/>
      <c r="AT18" s="188"/>
      <c r="AU18" s="188"/>
      <c r="AV18" s="235"/>
      <c r="AW18" s="187"/>
      <c r="AX18" s="183"/>
      <c r="AY18" s="183"/>
      <c r="AZ18" s="183"/>
      <c r="BA18" s="183"/>
      <c r="BB18" s="183"/>
      <c r="BC18" s="183"/>
      <c r="BD18" s="186"/>
      <c r="BE18" s="187"/>
      <c r="BF18" s="183"/>
      <c r="BG18" s="183"/>
      <c r="BH18" s="183"/>
      <c r="BI18" s="183"/>
      <c r="BJ18" s="183"/>
      <c r="BK18" s="183"/>
      <c r="BL18" s="186"/>
      <c r="BM18" s="182"/>
    </row>
    <row r="19" spans="1:65" ht="14.25" customHeight="1" x14ac:dyDescent="0.2">
      <c r="A19" s="200" t="s">
        <v>675</v>
      </c>
      <c r="B19" s="197">
        <v>6</v>
      </c>
      <c r="C19" s="200" t="s">
        <v>817</v>
      </c>
      <c r="D19" s="201"/>
      <c r="E19" s="201"/>
      <c r="F19" s="197">
        <v>48</v>
      </c>
      <c r="G19" s="200"/>
      <c r="H19" s="203" t="s">
        <v>677</v>
      </c>
      <c r="I19" s="202" t="s">
        <v>678</v>
      </c>
      <c r="J19" s="202" t="s">
        <v>679</v>
      </c>
      <c r="K19" s="202" t="s">
        <v>680</v>
      </c>
      <c r="M19" s="164">
        <v>0.46875</v>
      </c>
      <c r="N19" s="1529"/>
      <c r="O19" s="1529"/>
      <c r="P19" s="1529"/>
      <c r="Q19" s="173"/>
      <c r="R19" s="173"/>
      <c r="S19" s="173"/>
      <c r="T19" s="242"/>
      <c r="U19" s="174"/>
      <c r="V19" s="173"/>
      <c r="W19" s="173"/>
      <c r="X19" s="173"/>
      <c r="Y19" s="188"/>
      <c r="Z19" s="188"/>
      <c r="AA19" s="235"/>
      <c r="AB19" s="189"/>
      <c r="AC19" s="188"/>
      <c r="AD19" s="188"/>
      <c r="AE19" s="188"/>
      <c r="AF19" s="188"/>
      <c r="AG19" s="188"/>
      <c r="AH19" s="188"/>
      <c r="AI19" s="235"/>
      <c r="AJ19" s="189"/>
      <c r="AK19" s="1591"/>
      <c r="AL19" s="1592"/>
      <c r="AM19" s="1593"/>
      <c r="AN19" s="188"/>
      <c r="AO19" s="235"/>
      <c r="AP19" s="189"/>
      <c r="AQ19" s="188"/>
      <c r="AR19" s="188"/>
      <c r="AS19" s="188"/>
      <c r="AT19" s="188"/>
      <c r="AU19" s="188"/>
      <c r="AV19" s="235"/>
      <c r="AW19" s="187"/>
      <c r="AX19" s="183"/>
      <c r="AY19" s="183"/>
      <c r="AZ19" s="183"/>
      <c r="BA19" s="183"/>
      <c r="BB19" s="183"/>
      <c r="BC19" s="183"/>
      <c r="BD19" s="186"/>
      <c r="BE19" s="187"/>
      <c r="BF19" s="183"/>
      <c r="BG19" s="183"/>
      <c r="BH19" s="183"/>
      <c r="BI19" s="183"/>
      <c r="BJ19" s="183"/>
      <c r="BK19" s="183"/>
      <c r="BL19" s="186"/>
      <c r="BM19" s="182"/>
    </row>
    <row r="20" spans="1:65" ht="14.25" customHeight="1" x14ac:dyDescent="0.2">
      <c r="A20" s="200" t="s">
        <v>675</v>
      </c>
      <c r="B20" s="197">
        <v>6</v>
      </c>
      <c r="C20" s="200" t="s">
        <v>821</v>
      </c>
      <c r="D20" s="201"/>
      <c r="E20" s="201"/>
      <c r="F20" s="197">
        <v>48</v>
      </c>
      <c r="G20" s="200"/>
      <c r="H20" s="202" t="s">
        <v>772</v>
      </c>
      <c r="I20" s="202" t="s">
        <v>773</v>
      </c>
      <c r="J20" s="202" t="s">
        <v>679</v>
      </c>
      <c r="K20" s="202" t="s">
        <v>774</v>
      </c>
      <c r="M20" s="164">
        <v>0.47916666666666669</v>
      </c>
      <c r="N20" s="1529"/>
      <c r="O20" s="1529"/>
      <c r="P20" s="1529"/>
      <c r="Q20" s="173"/>
      <c r="R20" s="173"/>
      <c r="S20" s="173"/>
      <c r="T20" s="242"/>
      <c r="U20" s="174"/>
      <c r="V20" s="173"/>
      <c r="W20" s="173"/>
      <c r="X20" s="173"/>
      <c r="Y20" s="188"/>
      <c r="Z20" s="188"/>
      <c r="AA20" s="235"/>
      <c r="AB20" s="189"/>
      <c r="AC20" s="188"/>
      <c r="AD20" s="188"/>
      <c r="AE20" s="188"/>
      <c r="AF20" s="188"/>
      <c r="AG20" s="188"/>
      <c r="AH20" s="188"/>
      <c r="AI20" s="235"/>
      <c r="AJ20" s="189"/>
      <c r="AK20" s="1591"/>
      <c r="AL20" s="1592"/>
      <c r="AM20" s="1593"/>
      <c r="AN20" s="188"/>
      <c r="AO20" s="235"/>
      <c r="AP20" s="189"/>
      <c r="AQ20" s="188"/>
      <c r="AR20" s="188"/>
      <c r="AS20" s="188"/>
      <c r="AT20" s="188"/>
      <c r="AU20" s="188"/>
      <c r="AV20" s="235"/>
      <c r="AW20" s="187"/>
      <c r="AX20" s="183"/>
      <c r="AY20" s="183"/>
      <c r="AZ20" s="183"/>
      <c r="BA20" s="183"/>
      <c r="BB20" s="183"/>
      <c r="BC20" s="183"/>
      <c r="BD20" s="186"/>
      <c r="BE20" s="187"/>
      <c r="BF20" s="183"/>
      <c r="BG20" s="183"/>
      <c r="BH20" s="183"/>
      <c r="BI20" s="183"/>
      <c r="BJ20" s="183"/>
      <c r="BK20" s="183"/>
      <c r="BL20" s="186"/>
      <c r="BM20" s="182"/>
    </row>
    <row r="21" spans="1:65" ht="14.25" customHeight="1" thickBot="1" x14ac:dyDescent="0.25">
      <c r="A21" s="200" t="s">
        <v>836</v>
      </c>
      <c r="B21" s="201">
        <v>2</v>
      </c>
      <c r="C21" s="200" t="s">
        <v>22</v>
      </c>
      <c r="D21" s="201"/>
      <c r="E21" s="201"/>
      <c r="F21" s="201">
        <v>16</v>
      </c>
      <c r="G21" s="200"/>
      <c r="H21" s="203" t="s">
        <v>696</v>
      </c>
      <c r="I21" s="202" t="s">
        <v>678</v>
      </c>
      <c r="J21" s="202" t="s">
        <v>697</v>
      </c>
      <c r="K21" s="202" t="s">
        <v>680</v>
      </c>
      <c r="M21" s="164">
        <v>0.48958333333333331</v>
      </c>
      <c r="N21" s="1529"/>
      <c r="O21" s="1529"/>
      <c r="P21" s="1529"/>
      <c r="Q21" s="173"/>
      <c r="R21" s="173"/>
      <c r="S21" s="173"/>
      <c r="T21" s="242"/>
      <c r="U21" s="174"/>
      <c r="V21" s="173"/>
      <c r="W21" s="173"/>
      <c r="X21" s="173"/>
      <c r="Y21" s="188"/>
      <c r="Z21" s="188"/>
      <c r="AA21" s="235"/>
      <c r="AB21" s="189"/>
      <c r="AC21" s="188"/>
      <c r="AD21" s="188"/>
      <c r="AE21" s="188"/>
      <c r="AF21" s="188"/>
      <c r="AG21" s="188"/>
      <c r="AH21" s="188"/>
      <c r="AI21" s="235"/>
      <c r="AJ21" s="189"/>
      <c r="AK21" s="1594"/>
      <c r="AL21" s="1595"/>
      <c r="AM21" s="1596"/>
      <c r="AN21" s="188"/>
      <c r="AO21" s="235"/>
      <c r="AP21" s="189"/>
      <c r="AQ21" s="188"/>
      <c r="AR21" s="188"/>
      <c r="AS21" s="188"/>
      <c r="AT21" s="188"/>
      <c r="AU21" s="188"/>
      <c r="AV21" s="235"/>
      <c r="AW21" s="187"/>
      <c r="AX21" s="183"/>
      <c r="AY21" s="183"/>
      <c r="AZ21" s="183"/>
      <c r="BA21" s="183"/>
      <c r="BB21" s="183"/>
      <c r="BC21" s="183"/>
      <c r="BD21" s="186"/>
      <c r="BE21" s="187"/>
      <c r="BF21" s="183"/>
      <c r="BG21" s="183"/>
      <c r="BH21" s="183"/>
      <c r="BI21" s="183"/>
      <c r="BJ21" s="183"/>
      <c r="BK21" s="183"/>
      <c r="BL21" s="186"/>
      <c r="BM21" s="182"/>
    </row>
    <row r="22" spans="1:65" ht="14.25" customHeight="1" x14ac:dyDescent="0.2">
      <c r="A22" s="200" t="s">
        <v>836</v>
      </c>
      <c r="B22" s="201">
        <v>2</v>
      </c>
      <c r="C22" s="200" t="s">
        <v>720</v>
      </c>
      <c r="D22" s="201"/>
      <c r="E22" s="201"/>
      <c r="F22" s="201">
        <v>16</v>
      </c>
      <c r="G22" s="200"/>
      <c r="H22" s="203" t="s">
        <v>677</v>
      </c>
      <c r="I22" s="202" t="s">
        <v>678</v>
      </c>
      <c r="J22" s="202" t="s">
        <v>679</v>
      </c>
      <c r="K22" s="202" t="s">
        <v>680</v>
      </c>
      <c r="M22" s="164">
        <v>0.5</v>
      </c>
      <c r="N22" s="1529"/>
      <c r="O22" s="1529"/>
      <c r="P22" s="1529"/>
      <c r="Q22" s="173"/>
      <c r="R22" s="173"/>
      <c r="S22" s="173"/>
      <c r="T22" s="242"/>
      <c r="U22" s="174"/>
      <c r="V22" s="173"/>
      <c r="W22" s="173"/>
      <c r="X22" s="173"/>
      <c r="Y22" s="188"/>
      <c r="Z22" s="188"/>
      <c r="AA22" s="235"/>
      <c r="AB22" s="189"/>
      <c r="AC22" s="188"/>
      <c r="AD22" s="188"/>
      <c r="AE22" s="188"/>
      <c r="AF22" s="188"/>
      <c r="AG22" s="188"/>
      <c r="AH22" s="188"/>
      <c r="AI22" s="235"/>
      <c r="AJ22" s="189"/>
      <c r="AK22" s="188" t="s">
        <v>1303</v>
      </c>
      <c r="AL22" s="188"/>
      <c r="AM22" s="188"/>
      <c r="AN22" s="188"/>
      <c r="AO22" s="235"/>
      <c r="AP22" s="189"/>
      <c r="AQ22" s="188"/>
      <c r="AR22" s="188"/>
      <c r="AS22" s="188"/>
      <c r="AT22" s="188"/>
      <c r="AU22" s="188"/>
      <c r="AV22" s="235"/>
      <c r="AW22" s="187"/>
      <c r="AX22" s="183"/>
      <c r="AY22" s="183"/>
      <c r="AZ22" s="183"/>
      <c r="BA22" s="183"/>
      <c r="BB22" s="183"/>
      <c r="BC22" s="183"/>
      <c r="BD22" s="186"/>
      <c r="BE22" s="187"/>
      <c r="BF22" s="183"/>
      <c r="BG22" s="183"/>
      <c r="BH22" s="183"/>
      <c r="BI22" s="183"/>
      <c r="BJ22" s="183"/>
      <c r="BK22" s="183"/>
      <c r="BL22" s="186"/>
      <c r="BM22" s="182"/>
    </row>
    <row r="23" spans="1:65" ht="14.25" customHeight="1" x14ac:dyDescent="0.2">
      <c r="A23" s="200" t="s">
        <v>836</v>
      </c>
      <c r="B23" s="201">
        <v>3</v>
      </c>
      <c r="C23" s="200" t="s">
        <v>760</v>
      </c>
      <c r="D23" s="201"/>
      <c r="E23" s="201"/>
      <c r="F23" s="201">
        <v>15</v>
      </c>
      <c r="G23" s="200"/>
      <c r="H23" s="202" t="s">
        <v>761</v>
      </c>
      <c r="I23" s="202" t="s">
        <v>678</v>
      </c>
      <c r="J23" s="202" t="s">
        <v>679</v>
      </c>
      <c r="K23" s="202" t="s">
        <v>680</v>
      </c>
      <c r="M23" s="164">
        <v>0.51041666666666663</v>
      </c>
      <c r="N23" s="1529"/>
      <c r="O23" s="1529"/>
      <c r="P23" s="1529"/>
      <c r="Q23" s="173"/>
      <c r="R23" s="173"/>
      <c r="S23" s="173"/>
      <c r="T23" s="242"/>
      <c r="U23" s="174"/>
      <c r="V23" s="173"/>
      <c r="W23" s="173"/>
      <c r="X23" s="173"/>
      <c r="Y23" s="188"/>
      <c r="Z23" s="188"/>
      <c r="AA23" s="235"/>
      <c r="AB23" s="189"/>
      <c r="AC23" s="188"/>
      <c r="AD23" s="188"/>
      <c r="AE23" s="188"/>
      <c r="AF23" s="188"/>
      <c r="AG23" s="188"/>
      <c r="AH23" s="188"/>
      <c r="AI23" s="235"/>
      <c r="AJ23" s="189"/>
      <c r="AK23" s="188"/>
      <c r="AL23" s="188"/>
      <c r="AM23" s="188"/>
      <c r="AN23" s="188"/>
      <c r="AO23" s="235"/>
      <c r="AP23" s="189"/>
      <c r="AQ23" s="188"/>
      <c r="AR23" s="188"/>
      <c r="AS23" s="188"/>
      <c r="AT23" s="188"/>
      <c r="AU23" s="188"/>
      <c r="AV23" s="235"/>
      <c r="AW23" s="187"/>
      <c r="AX23" s="183"/>
      <c r="AY23" s="183"/>
      <c r="AZ23" s="183"/>
      <c r="BA23" s="183"/>
      <c r="BB23" s="183"/>
      <c r="BC23" s="183"/>
      <c r="BD23" s="186"/>
      <c r="BE23" s="187"/>
      <c r="BF23" s="183"/>
      <c r="BG23" s="183"/>
      <c r="BH23" s="183"/>
      <c r="BI23" s="183"/>
      <c r="BJ23" s="183"/>
      <c r="BK23" s="183"/>
      <c r="BL23" s="186"/>
      <c r="BM23" s="182"/>
    </row>
    <row r="24" spans="1:65" ht="14.25" customHeight="1" x14ac:dyDescent="0.2">
      <c r="A24" s="200" t="s">
        <v>836</v>
      </c>
      <c r="B24" s="201">
        <v>3</v>
      </c>
      <c r="C24" s="200" t="s">
        <v>768</v>
      </c>
      <c r="D24" s="201"/>
      <c r="E24" s="201"/>
      <c r="F24" s="201">
        <v>15</v>
      </c>
      <c r="G24" s="200"/>
      <c r="H24" s="203" t="s">
        <v>677</v>
      </c>
      <c r="I24" s="202" t="s">
        <v>678</v>
      </c>
      <c r="J24" s="202" t="s">
        <v>679</v>
      </c>
      <c r="K24" s="202" t="s">
        <v>680</v>
      </c>
      <c r="M24" s="164">
        <v>0.52083333333333337</v>
      </c>
      <c r="N24" s="1529"/>
      <c r="O24" s="1529"/>
      <c r="P24" s="1529"/>
      <c r="Q24" s="173"/>
      <c r="R24" s="173"/>
      <c r="S24" s="173"/>
      <c r="T24" s="242"/>
      <c r="U24" s="174"/>
      <c r="V24" s="173"/>
      <c r="W24" s="173"/>
      <c r="X24" s="173"/>
      <c r="Y24" s="188"/>
      <c r="Z24" s="188"/>
      <c r="AA24" s="235"/>
      <c r="AB24" s="189"/>
      <c r="AC24" s="188"/>
      <c r="AD24" s="188"/>
      <c r="AE24" s="188"/>
      <c r="AF24" s="188"/>
      <c r="AG24" s="188"/>
      <c r="AH24" s="188"/>
      <c r="AI24" s="235"/>
      <c r="AJ24" s="189"/>
      <c r="AK24" s="188"/>
      <c r="AL24" s="188"/>
      <c r="AM24" s="188"/>
      <c r="AN24" s="188"/>
      <c r="AO24" s="235"/>
      <c r="AP24" s="189"/>
      <c r="AQ24" s="188"/>
      <c r="AR24" s="188"/>
      <c r="AS24" s="188"/>
      <c r="AT24" s="188"/>
      <c r="AU24" s="188"/>
      <c r="AV24" s="235"/>
      <c r="AW24" s="187"/>
      <c r="AX24" s="183"/>
      <c r="AY24" s="183"/>
      <c r="AZ24" s="183"/>
      <c r="BA24" s="183"/>
      <c r="BB24" s="183"/>
      <c r="BC24" s="183"/>
      <c r="BD24" s="186"/>
      <c r="BE24" s="187"/>
      <c r="BF24" s="183"/>
      <c r="BG24" s="183"/>
      <c r="BH24" s="183"/>
      <c r="BI24" s="183"/>
      <c r="BJ24" s="183"/>
      <c r="BK24" s="183"/>
      <c r="BL24" s="186"/>
      <c r="BM24" s="182"/>
    </row>
    <row r="25" spans="1:65" ht="14.25" customHeight="1" x14ac:dyDescent="0.2">
      <c r="A25" s="200" t="s">
        <v>836</v>
      </c>
      <c r="B25" s="201">
        <v>4</v>
      </c>
      <c r="C25" s="200" t="s">
        <v>781</v>
      </c>
      <c r="D25" s="201"/>
      <c r="E25" s="201"/>
      <c r="F25" s="201">
        <v>3</v>
      </c>
      <c r="G25" s="200"/>
      <c r="H25" s="202" t="s">
        <v>761</v>
      </c>
      <c r="I25" s="202" t="s">
        <v>678</v>
      </c>
      <c r="J25" s="202" t="s">
        <v>679</v>
      </c>
      <c r="K25" s="202" t="s">
        <v>680</v>
      </c>
      <c r="M25" s="164">
        <v>0.53125</v>
      </c>
      <c r="N25" s="1529"/>
      <c r="O25" s="1529"/>
      <c r="P25" s="1529"/>
      <c r="Q25" s="173"/>
      <c r="R25" s="173"/>
      <c r="S25" s="173"/>
      <c r="T25" s="242"/>
      <c r="U25" s="174"/>
      <c r="V25" s="173"/>
      <c r="W25" s="173"/>
      <c r="X25" s="173"/>
      <c r="Y25" s="188"/>
      <c r="Z25" s="188"/>
      <c r="AA25" s="235"/>
      <c r="AB25" s="189"/>
      <c r="AC25" s="188"/>
      <c r="AD25" s="188"/>
      <c r="AE25" s="188"/>
      <c r="AF25" s="188"/>
      <c r="AG25" s="188"/>
      <c r="AH25" s="188"/>
      <c r="AI25" s="235"/>
      <c r="AJ25" s="189"/>
      <c r="AK25" s="188"/>
      <c r="AL25" s="668"/>
      <c r="AM25" s="188"/>
      <c r="AN25" s="188"/>
      <c r="AO25" s="235"/>
      <c r="AP25" s="189"/>
      <c r="AQ25" s="188"/>
      <c r="AR25" s="188"/>
      <c r="AS25" s="188"/>
      <c r="AT25" s="188"/>
      <c r="AU25" s="188"/>
      <c r="AV25" s="235"/>
      <c r="AW25" s="187"/>
      <c r="AX25" s="183"/>
      <c r="AY25" s="183"/>
      <c r="AZ25" s="183"/>
      <c r="BA25" s="183"/>
      <c r="BB25" s="183"/>
      <c r="BC25" s="183"/>
      <c r="BD25" s="186"/>
      <c r="BE25" s="187"/>
      <c r="BF25" s="183"/>
      <c r="BG25" s="183"/>
      <c r="BH25" s="183"/>
      <c r="BI25" s="183"/>
      <c r="BJ25" s="183"/>
      <c r="BK25" s="183"/>
      <c r="BL25" s="186"/>
      <c r="BM25" s="182"/>
    </row>
    <row r="26" spans="1:65" ht="14.25" customHeight="1" x14ac:dyDescent="0.2">
      <c r="A26" s="200" t="s">
        <v>836</v>
      </c>
      <c r="B26" s="201">
        <v>4</v>
      </c>
      <c r="C26" s="200" t="s">
        <v>810</v>
      </c>
      <c r="D26" s="201"/>
      <c r="E26" s="201"/>
      <c r="F26" s="201">
        <v>3</v>
      </c>
      <c r="G26" s="200"/>
      <c r="H26" s="202" t="s">
        <v>811</v>
      </c>
      <c r="I26" s="202" t="s">
        <v>812</v>
      </c>
      <c r="J26" s="202" t="s">
        <v>679</v>
      </c>
      <c r="K26" s="202" t="s">
        <v>680</v>
      </c>
      <c r="M26" s="164">
        <v>0.54166666666666663</v>
      </c>
      <c r="N26" s="1529"/>
      <c r="O26" s="1529"/>
      <c r="P26" s="1529"/>
      <c r="Q26" s="173"/>
      <c r="R26" s="173"/>
      <c r="S26" s="173"/>
      <c r="T26" s="244"/>
      <c r="U26" s="174"/>
      <c r="V26" s="173"/>
      <c r="W26" s="173"/>
      <c r="X26" s="173"/>
      <c r="Y26" s="188"/>
      <c r="Z26" s="188"/>
      <c r="AA26" s="279"/>
      <c r="AB26" s="189"/>
      <c r="AC26" s="188"/>
      <c r="AD26" s="188"/>
      <c r="AE26" s="188"/>
      <c r="AF26" s="188"/>
      <c r="AG26" s="188"/>
      <c r="AH26" s="188"/>
      <c r="AI26" s="279"/>
      <c r="AJ26" s="189"/>
      <c r="AK26" s="188"/>
      <c r="AL26" s="188"/>
      <c r="AM26" s="188"/>
      <c r="AN26" s="188"/>
      <c r="AO26" s="279"/>
      <c r="AP26" s="189"/>
      <c r="AQ26" s="188"/>
      <c r="AR26" s="188"/>
      <c r="AS26" s="188"/>
      <c r="AT26" s="188"/>
      <c r="AU26" s="188"/>
      <c r="AV26" s="279"/>
      <c r="AW26" s="187"/>
      <c r="AX26" s="183"/>
      <c r="AY26" s="183"/>
      <c r="AZ26" s="183"/>
      <c r="BA26" s="183"/>
      <c r="BB26" s="183"/>
      <c r="BC26" s="183"/>
      <c r="BD26" s="186"/>
      <c r="BE26" s="187"/>
      <c r="BF26" s="183"/>
      <c r="BG26" s="183"/>
      <c r="BH26" s="183"/>
      <c r="BI26" s="183"/>
      <c r="BJ26" s="183"/>
      <c r="BK26" s="183"/>
      <c r="BL26" s="186"/>
      <c r="BM26" s="182"/>
    </row>
    <row r="27" spans="1:65" ht="14.25" customHeight="1" x14ac:dyDescent="0.2">
      <c r="A27" s="200" t="s">
        <v>836</v>
      </c>
      <c r="B27" s="201">
        <v>5</v>
      </c>
      <c r="C27" s="200" t="s">
        <v>771</v>
      </c>
      <c r="D27" s="201"/>
      <c r="E27" s="201"/>
      <c r="F27" s="201">
        <v>21</v>
      </c>
      <c r="G27" s="200"/>
      <c r="H27" s="202" t="s">
        <v>772</v>
      </c>
      <c r="I27" s="202" t="s">
        <v>773</v>
      </c>
      <c r="J27" s="202" t="s">
        <v>679</v>
      </c>
      <c r="K27" s="202" t="s">
        <v>774</v>
      </c>
      <c r="M27" s="164">
        <v>0.55208333333333337</v>
      </c>
      <c r="N27" s="1529"/>
      <c r="O27" s="1529"/>
      <c r="P27" s="1529"/>
      <c r="Q27" s="173"/>
      <c r="R27" s="173"/>
      <c r="S27" s="173"/>
      <c r="T27" s="232"/>
      <c r="U27" s="174"/>
      <c r="V27" s="173"/>
      <c r="W27" s="173"/>
      <c r="X27" s="173"/>
      <c r="Y27" s="188"/>
      <c r="Z27" s="188"/>
      <c r="AA27" s="225"/>
      <c r="AB27" s="189"/>
      <c r="AC27" s="188"/>
      <c r="AD27" s="188"/>
      <c r="AE27" s="188"/>
      <c r="AF27" s="188"/>
      <c r="AG27" s="188"/>
      <c r="AH27" s="188"/>
      <c r="AI27" s="225"/>
      <c r="AJ27" s="189"/>
      <c r="AK27" s="188"/>
      <c r="AL27" s="188"/>
      <c r="AM27" s="188"/>
      <c r="AN27" s="188"/>
      <c r="AO27" s="225"/>
      <c r="AP27" s="189"/>
      <c r="AQ27" s="188"/>
      <c r="AR27" s="188"/>
      <c r="AS27" s="188"/>
      <c r="AT27" s="188"/>
      <c r="AU27" s="188"/>
      <c r="AV27" s="225"/>
      <c r="AW27" s="187"/>
      <c r="AX27" s="183"/>
      <c r="AY27" s="183"/>
      <c r="AZ27" s="183"/>
      <c r="BA27" s="183"/>
      <c r="BB27" s="183"/>
      <c r="BC27" s="183"/>
      <c r="BD27" s="186"/>
      <c r="BE27" s="187"/>
      <c r="BF27" s="183"/>
      <c r="BG27" s="183"/>
      <c r="BH27" s="183"/>
      <c r="BI27" s="183"/>
      <c r="BJ27" s="183"/>
      <c r="BK27" s="183"/>
      <c r="BL27" s="186"/>
      <c r="BM27" s="182"/>
    </row>
    <row r="28" spans="1:65" ht="14.25" customHeight="1" x14ac:dyDescent="0.2">
      <c r="A28" s="200" t="s">
        <v>836</v>
      </c>
      <c r="B28" s="201">
        <v>5</v>
      </c>
      <c r="C28" s="200" t="s">
        <v>782</v>
      </c>
      <c r="D28" s="201"/>
      <c r="E28" s="201"/>
      <c r="F28" s="201">
        <v>21</v>
      </c>
      <c r="G28" s="200"/>
      <c r="H28" s="202" t="s">
        <v>783</v>
      </c>
      <c r="I28" s="202" t="s">
        <v>678</v>
      </c>
      <c r="J28" s="202" t="s">
        <v>679</v>
      </c>
      <c r="K28" s="202" t="s">
        <v>680</v>
      </c>
      <c r="M28" s="164">
        <v>0.5625</v>
      </c>
      <c r="N28" s="173"/>
      <c r="O28" s="173"/>
      <c r="P28" s="173"/>
      <c r="Q28" s="173"/>
      <c r="R28" s="173"/>
      <c r="S28" s="173"/>
      <c r="T28" s="244"/>
      <c r="U28" s="174"/>
      <c r="V28" s="173"/>
      <c r="W28" s="173"/>
      <c r="X28" s="173"/>
      <c r="Y28" s="188"/>
      <c r="Z28" s="188"/>
      <c r="AA28" s="279"/>
      <c r="AB28" s="189"/>
      <c r="AC28" s="188"/>
      <c r="AD28" s="188"/>
      <c r="AE28" s="188"/>
      <c r="AF28" s="188"/>
      <c r="AG28" s="188"/>
      <c r="AH28" s="188"/>
      <c r="AI28" s="279"/>
      <c r="AJ28" s="189"/>
      <c r="AK28" s="188"/>
      <c r="AL28" s="188"/>
      <c r="AM28" s="188"/>
      <c r="AN28" s="188"/>
      <c r="AO28" s="279"/>
      <c r="AP28" s="189"/>
      <c r="AQ28" s="188"/>
      <c r="AR28" s="188"/>
      <c r="AS28" s="188"/>
      <c r="AT28" s="188"/>
      <c r="AU28" s="188"/>
      <c r="AV28" s="279"/>
      <c r="AW28" s="187"/>
      <c r="AX28" s="183"/>
      <c r="AY28" s="183"/>
      <c r="AZ28" s="183"/>
      <c r="BA28" s="183"/>
      <c r="BB28" s="183"/>
      <c r="BC28" s="183"/>
      <c r="BD28" s="186"/>
      <c r="BE28" s="187"/>
      <c r="BF28" s="183"/>
      <c r="BG28" s="183"/>
      <c r="BH28" s="183"/>
      <c r="BI28" s="183"/>
      <c r="BJ28" s="183"/>
      <c r="BK28" s="183"/>
      <c r="BL28" s="186"/>
      <c r="BM28" s="182"/>
    </row>
    <row r="29" spans="1:65" ht="14.25" customHeight="1" x14ac:dyDescent="0.2">
      <c r="A29" s="200" t="s">
        <v>836</v>
      </c>
      <c r="B29" s="201">
        <v>6</v>
      </c>
      <c r="C29" s="200" t="s">
        <v>787</v>
      </c>
      <c r="D29" s="201"/>
      <c r="E29" s="201"/>
      <c r="F29" s="201">
        <v>24</v>
      </c>
      <c r="G29" s="200"/>
      <c r="H29" s="202" t="s">
        <v>772</v>
      </c>
      <c r="I29" s="202" t="s">
        <v>773</v>
      </c>
      <c r="J29" s="202" t="s">
        <v>679</v>
      </c>
      <c r="K29" s="202" t="s">
        <v>774</v>
      </c>
      <c r="M29" s="164">
        <v>0.57291666666666663</v>
      </c>
      <c r="N29" s="173"/>
      <c r="O29" s="173"/>
      <c r="P29" s="173"/>
      <c r="Q29" s="173"/>
      <c r="R29" s="173"/>
      <c r="S29" s="173"/>
      <c r="T29" s="244"/>
      <c r="U29" s="174"/>
      <c r="V29" s="173"/>
      <c r="W29" s="173"/>
      <c r="X29" s="173"/>
      <c r="Y29" s="188"/>
      <c r="Z29" s="188"/>
      <c r="AA29" s="279"/>
      <c r="AB29" s="189"/>
      <c r="AC29" s="188"/>
      <c r="AD29" s="188"/>
      <c r="AE29" s="188"/>
      <c r="AF29" s="188"/>
      <c r="AG29" s="188"/>
      <c r="AH29" s="188"/>
      <c r="AI29" s="279"/>
      <c r="AJ29" s="189"/>
      <c r="AK29" s="188"/>
      <c r="AL29" s="188"/>
      <c r="AM29" s="188"/>
      <c r="AN29" s="188"/>
      <c r="AO29" s="279"/>
      <c r="AP29" s="189"/>
      <c r="AQ29" s="188"/>
      <c r="AR29" s="188"/>
      <c r="AS29" s="188"/>
      <c r="AT29" s="188"/>
      <c r="AU29" s="188"/>
      <c r="AV29" s="279"/>
      <c r="AW29" s="187"/>
      <c r="AX29" s="183"/>
      <c r="AY29" s="183"/>
      <c r="AZ29" s="183"/>
      <c r="BA29" s="183"/>
      <c r="BB29" s="183"/>
      <c r="BC29" s="183"/>
      <c r="BD29" s="186"/>
      <c r="BE29" s="187"/>
      <c r="BF29" s="183"/>
      <c r="BG29" s="183"/>
      <c r="BH29" s="183"/>
      <c r="BI29" s="183"/>
      <c r="BJ29" s="183"/>
      <c r="BK29" s="183"/>
      <c r="BL29" s="186"/>
      <c r="BM29" s="182"/>
    </row>
    <row r="30" spans="1:65" ht="14.25" customHeight="1" x14ac:dyDescent="0.2">
      <c r="A30" s="200" t="s">
        <v>836</v>
      </c>
      <c r="B30" s="201">
        <v>6</v>
      </c>
      <c r="C30" s="200" t="s">
        <v>816</v>
      </c>
      <c r="D30" s="201"/>
      <c r="E30" s="201"/>
      <c r="F30" s="201">
        <v>24</v>
      </c>
      <c r="G30" s="200"/>
      <c r="H30" s="202" t="s">
        <v>797</v>
      </c>
      <c r="I30" s="202" t="s">
        <v>678</v>
      </c>
      <c r="J30" s="202" t="s">
        <v>679</v>
      </c>
      <c r="K30" s="202" t="s">
        <v>798</v>
      </c>
      <c r="M30" s="164">
        <v>0.58333333333333337</v>
      </c>
      <c r="N30" s="173"/>
      <c r="O30" s="173"/>
      <c r="P30" s="173"/>
      <c r="Q30" s="173"/>
      <c r="R30" s="173"/>
      <c r="S30" s="173"/>
      <c r="T30" s="244"/>
      <c r="U30" s="174"/>
      <c r="V30" s="173"/>
      <c r="W30" s="173"/>
      <c r="X30" s="173"/>
      <c r="Y30" s="188"/>
      <c r="Z30" s="188"/>
      <c r="AA30" s="279"/>
      <c r="AB30" s="189"/>
      <c r="AC30" s="188"/>
      <c r="AD30" s="188"/>
      <c r="AE30" s="188"/>
      <c r="AF30" s="188"/>
      <c r="AG30" s="188"/>
      <c r="AH30" s="188"/>
      <c r="AI30" s="279"/>
      <c r="AJ30" s="189"/>
      <c r="AK30" s="188"/>
      <c r="AL30" s="188"/>
      <c r="AM30" s="188"/>
      <c r="AN30" s="188"/>
      <c r="AO30" s="279"/>
      <c r="AP30" s="189"/>
      <c r="AQ30" s="188"/>
      <c r="AR30" s="188"/>
      <c r="AS30" s="188"/>
      <c r="AT30" s="188"/>
      <c r="AU30" s="188"/>
      <c r="AV30" s="279"/>
      <c r="AW30" s="187"/>
      <c r="AX30" s="183"/>
      <c r="AY30" s="183"/>
      <c r="AZ30" s="183"/>
      <c r="BA30" s="183"/>
      <c r="BB30" s="183"/>
      <c r="BC30" s="183"/>
      <c r="BD30" s="186"/>
      <c r="BE30" s="187"/>
      <c r="BF30" s="183"/>
      <c r="BG30" s="183"/>
      <c r="BH30" s="183"/>
      <c r="BI30" s="183"/>
      <c r="BJ30" s="183"/>
      <c r="BK30" s="183"/>
      <c r="BL30" s="186"/>
      <c r="BM30" s="182"/>
    </row>
    <row r="31" spans="1:65" ht="14.25" customHeight="1" x14ac:dyDescent="0.2">
      <c r="A31" s="200" t="s">
        <v>836</v>
      </c>
      <c r="B31" s="201">
        <v>10</v>
      </c>
      <c r="C31" s="200" t="s">
        <v>817</v>
      </c>
      <c r="D31" s="201"/>
      <c r="E31" s="201"/>
      <c r="F31" s="201">
        <v>5</v>
      </c>
      <c r="G31" s="200"/>
      <c r="H31" s="203" t="s">
        <v>677</v>
      </c>
      <c r="I31" s="202" t="s">
        <v>678</v>
      </c>
      <c r="J31" s="202" t="s">
        <v>679</v>
      </c>
      <c r="K31" s="202" t="s">
        <v>680</v>
      </c>
      <c r="M31" s="164">
        <v>0.59375</v>
      </c>
      <c r="N31" s="173"/>
      <c r="O31" s="173"/>
      <c r="P31" s="173"/>
      <c r="Q31" s="173"/>
      <c r="R31" s="173"/>
      <c r="S31" s="173"/>
      <c r="T31" s="244"/>
      <c r="U31" s="174"/>
      <c r="V31" s="173"/>
      <c r="W31" s="173"/>
      <c r="X31" s="173"/>
      <c r="Y31" s="188"/>
      <c r="Z31" s="188"/>
      <c r="AA31" s="279"/>
      <c r="AB31" s="189"/>
      <c r="AC31" s="188"/>
      <c r="AD31" s="188"/>
      <c r="AE31" s="188"/>
      <c r="AF31" s="188"/>
      <c r="AG31" s="188"/>
      <c r="AH31" s="188"/>
      <c r="AI31" s="279"/>
      <c r="AJ31" s="189"/>
      <c r="AK31" s="188"/>
      <c r="AL31" s="188"/>
      <c r="AM31" s="188"/>
      <c r="AN31" s="188"/>
      <c r="AO31" s="279"/>
      <c r="AP31" s="189"/>
      <c r="AQ31" s="188"/>
      <c r="AR31" s="188"/>
      <c r="AS31" s="188"/>
      <c r="AT31" s="188"/>
      <c r="AU31" s="188"/>
      <c r="AV31" s="279"/>
      <c r="AW31" s="187"/>
      <c r="AX31" s="183"/>
      <c r="AY31" s="183"/>
      <c r="AZ31" s="183"/>
      <c r="BA31" s="183"/>
      <c r="BB31" s="183"/>
      <c r="BC31" s="183"/>
      <c r="BD31" s="186"/>
      <c r="BE31" s="187"/>
      <c r="BF31" s="183"/>
      <c r="BG31" s="183"/>
      <c r="BH31" s="183"/>
      <c r="BI31" s="183"/>
      <c r="BJ31" s="183"/>
      <c r="BK31" s="183"/>
      <c r="BL31" s="186"/>
      <c r="BM31" s="182"/>
    </row>
    <row r="32" spans="1:65" ht="14.25" customHeight="1" x14ac:dyDescent="0.2">
      <c r="A32" s="200" t="s">
        <v>836</v>
      </c>
      <c r="B32" s="201">
        <v>10</v>
      </c>
      <c r="C32" s="200" t="s">
        <v>821</v>
      </c>
      <c r="D32" s="201"/>
      <c r="E32" s="201"/>
      <c r="F32" s="201">
        <v>5</v>
      </c>
      <c r="G32" s="200"/>
      <c r="H32" s="202" t="s">
        <v>772</v>
      </c>
      <c r="I32" s="202" t="s">
        <v>773</v>
      </c>
      <c r="J32" s="202" t="s">
        <v>679</v>
      </c>
      <c r="K32" s="202" t="s">
        <v>774</v>
      </c>
      <c r="M32" s="164">
        <v>0.60416666666666663</v>
      </c>
      <c r="N32" s="173"/>
      <c r="O32" s="173"/>
      <c r="P32" s="173"/>
      <c r="Q32" s="173"/>
      <c r="R32" s="173"/>
      <c r="S32" s="173"/>
      <c r="T32" s="244"/>
      <c r="U32" s="174"/>
      <c r="V32" s="173"/>
      <c r="W32" s="173"/>
      <c r="X32" s="173"/>
      <c r="Y32" s="188"/>
      <c r="Z32" s="188"/>
      <c r="AA32" s="279"/>
      <c r="AB32" s="189"/>
      <c r="AC32" s="188"/>
      <c r="AD32" s="188"/>
      <c r="AE32" s="188"/>
      <c r="AF32" s="188"/>
      <c r="AG32" s="188"/>
      <c r="AH32" s="188"/>
      <c r="AI32" s="279"/>
      <c r="AJ32" s="189"/>
      <c r="AK32" s="188"/>
      <c r="AL32" s="188"/>
      <c r="AM32" s="188"/>
      <c r="AN32" s="188"/>
      <c r="AO32" s="279"/>
      <c r="AP32" s="189"/>
      <c r="AQ32" s="188"/>
      <c r="AR32" s="188"/>
      <c r="AS32" s="188"/>
      <c r="AT32" s="188"/>
      <c r="AU32" s="188"/>
      <c r="AV32" s="279"/>
      <c r="AW32" s="187"/>
      <c r="AX32" s="183"/>
      <c r="AY32" s="183"/>
      <c r="AZ32" s="183"/>
      <c r="BA32" s="183"/>
      <c r="BB32" s="183"/>
      <c r="BC32" s="183"/>
      <c r="BD32" s="186"/>
      <c r="BE32" s="187"/>
      <c r="BF32" s="183"/>
      <c r="BG32" s="183"/>
      <c r="BH32" s="183"/>
      <c r="BI32" s="183"/>
      <c r="BJ32" s="183"/>
      <c r="BK32" s="183"/>
      <c r="BL32" s="186"/>
      <c r="BM32" s="182"/>
    </row>
    <row r="33" spans="1:65" ht="13" customHeight="1" x14ac:dyDescent="0.15">
      <c r="G33" s="198"/>
      <c r="M33" s="164">
        <v>0.61458333333333337</v>
      </c>
      <c r="N33" s="173"/>
      <c r="O33" s="173"/>
      <c r="P33" s="173"/>
      <c r="Q33" s="173"/>
      <c r="R33" s="173"/>
      <c r="S33" s="173"/>
      <c r="T33" s="244"/>
      <c r="U33" s="174"/>
      <c r="V33" s="173"/>
      <c r="W33" s="173"/>
      <c r="X33" s="173"/>
      <c r="Y33" s="188"/>
      <c r="Z33" s="188"/>
      <c r="AA33" s="279"/>
      <c r="AB33" s="189"/>
      <c r="AC33" s="188"/>
      <c r="AD33" s="188"/>
      <c r="AE33" s="188"/>
      <c r="AF33" s="188"/>
      <c r="AG33" s="188"/>
      <c r="AH33" s="188"/>
      <c r="AI33" s="279"/>
      <c r="AJ33" s="189"/>
      <c r="AK33" s="188"/>
      <c r="AL33" s="188"/>
      <c r="AM33" s="188"/>
      <c r="AN33" s="188"/>
      <c r="AO33" s="279"/>
      <c r="AP33" s="189"/>
      <c r="AQ33" s="188"/>
      <c r="AR33" s="188"/>
      <c r="AS33" s="188"/>
      <c r="AT33" s="188"/>
      <c r="AU33" s="188"/>
      <c r="AV33" s="279"/>
      <c r="AW33" s="187"/>
      <c r="AX33" s="183"/>
      <c r="AY33" s="183"/>
      <c r="AZ33" s="183"/>
      <c r="BA33" s="183"/>
      <c r="BB33" s="183"/>
      <c r="BC33" s="183"/>
      <c r="BD33" s="186"/>
      <c r="BE33" s="187"/>
      <c r="BF33" s="183"/>
      <c r="BG33" s="183"/>
      <c r="BH33" s="183"/>
      <c r="BI33" s="183"/>
      <c r="BJ33" s="183"/>
      <c r="BK33" s="183"/>
      <c r="BL33" s="186"/>
      <c r="BM33" s="182"/>
    </row>
    <row r="34" spans="1:65" ht="13" customHeight="1" x14ac:dyDescent="0.15">
      <c r="G34" s="198"/>
      <c r="M34" s="164">
        <v>0.625</v>
      </c>
      <c r="N34" s="173"/>
      <c r="O34" s="173"/>
      <c r="P34" s="173"/>
      <c r="Q34" s="173"/>
      <c r="R34" s="173"/>
      <c r="S34" s="173"/>
      <c r="T34" s="241"/>
      <c r="U34" s="174"/>
      <c r="V34" s="173"/>
      <c r="W34" s="173"/>
      <c r="X34" s="173"/>
      <c r="Y34" s="188"/>
      <c r="Z34" s="188"/>
      <c r="AA34" s="223"/>
      <c r="AB34" s="189"/>
      <c r="AC34" s="188"/>
      <c r="AD34" s="188"/>
      <c r="AE34" s="188"/>
      <c r="AF34" s="188"/>
      <c r="AG34" s="188"/>
      <c r="AH34" s="188"/>
      <c r="AI34" s="223"/>
      <c r="AJ34" s="189"/>
      <c r="AK34" s="188"/>
      <c r="AL34" s="188"/>
      <c r="AM34" s="188"/>
      <c r="AN34" s="188"/>
      <c r="AO34" s="223"/>
      <c r="AP34" s="189"/>
      <c r="AQ34" s="188"/>
      <c r="AR34" s="188"/>
      <c r="AS34" s="188"/>
      <c r="AT34" s="188"/>
      <c r="AU34" s="188"/>
      <c r="AV34" s="223"/>
      <c r="AW34" s="187"/>
      <c r="AX34" s="183"/>
      <c r="AY34" s="183"/>
      <c r="AZ34" s="183"/>
      <c r="BA34" s="183"/>
      <c r="BB34" s="183"/>
      <c r="BC34" s="183"/>
      <c r="BD34" s="186"/>
      <c r="BE34" s="187"/>
      <c r="BF34" s="183"/>
      <c r="BG34" s="183"/>
      <c r="BH34" s="183"/>
      <c r="BI34" s="183"/>
      <c r="BJ34" s="183"/>
      <c r="BK34" s="183"/>
      <c r="BL34" s="186"/>
      <c r="BM34" s="182"/>
    </row>
    <row r="35" spans="1:65" ht="13" customHeight="1" x14ac:dyDescent="0.15">
      <c r="M35" s="164">
        <v>0.63541666666666663</v>
      </c>
      <c r="N35" s="173"/>
      <c r="O35" s="173"/>
      <c r="P35" s="173"/>
      <c r="Q35" s="173"/>
      <c r="R35" s="173"/>
      <c r="S35" s="173"/>
      <c r="T35" s="241"/>
      <c r="U35" s="174"/>
      <c r="V35" s="173"/>
      <c r="W35" s="173"/>
      <c r="X35" s="173"/>
      <c r="Y35" s="188"/>
      <c r="Z35" s="188"/>
      <c r="AA35" s="223"/>
      <c r="AB35" s="189"/>
      <c r="AC35" s="188"/>
      <c r="AD35" s="188"/>
      <c r="AE35" s="188"/>
      <c r="AF35" s="188"/>
      <c r="AG35" s="188"/>
      <c r="AH35" s="188"/>
      <c r="AI35" s="223"/>
      <c r="AJ35" s="189"/>
      <c r="AK35" s="188"/>
      <c r="AL35" s="188"/>
      <c r="AM35" s="188"/>
      <c r="AN35" s="188"/>
      <c r="AO35" s="223"/>
      <c r="AP35" s="189"/>
      <c r="AQ35" s="188"/>
      <c r="AR35" s="188"/>
      <c r="AS35" s="188"/>
      <c r="AT35" s="188"/>
      <c r="AU35" s="188"/>
      <c r="AV35" s="223"/>
      <c r="AW35" s="187"/>
      <c r="AX35" s="183"/>
      <c r="AY35" s="183"/>
      <c r="AZ35" s="183"/>
      <c r="BA35" s="183"/>
      <c r="BB35" s="183"/>
      <c r="BC35" s="183"/>
      <c r="BD35" s="186"/>
      <c r="BE35" s="187"/>
      <c r="BF35" s="183"/>
      <c r="BG35" s="183"/>
      <c r="BH35" s="183"/>
      <c r="BI35" s="183"/>
      <c r="BJ35" s="183"/>
      <c r="BK35" s="183"/>
      <c r="BL35" s="186"/>
      <c r="BM35" s="182"/>
    </row>
    <row r="36" spans="1:65" ht="13" customHeight="1" x14ac:dyDescent="0.15">
      <c r="M36" s="164">
        <v>0.64583333333333337</v>
      </c>
      <c r="N36" s="173"/>
      <c r="O36" s="173"/>
      <c r="P36" s="173"/>
      <c r="Q36" s="173"/>
      <c r="R36" s="173"/>
      <c r="S36" s="173"/>
      <c r="T36" s="244"/>
      <c r="U36" s="174"/>
      <c r="V36" s="173"/>
      <c r="W36" s="173"/>
      <c r="X36" s="173"/>
      <c r="Y36" s="188"/>
      <c r="Z36" s="188"/>
      <c r="AA36" s="279"/>
      <c r="AB36" s="189"/>
      <c r="AC36" s="188"/>
      <c r="AD36" s="188"/>
      <c r="AE36" s="188"/>
      <c r="AF36" s="188"/>
      <c r="AG36" s="188"/>
      <c r="AH36" s="188"/>
      <c r="AI36" s="279"/>
      <c r="AJ36" s="189"/>
      <c r="AK36" s="188"/>
      <c r="AL36" s="188"/>
      <c r="AM36" s="188"/>
      <c r="AN36" s="188"/>
      <c r="AO36" s="279"/>
      <c r="AP36" s="189"/>
      <c r="AQ36" s="188"/>
      <c r="AR36" s="188"/>
      <c r="AS36" s="188"/>
      <c r="AT36" s="188"/>
      <c r="AU36" s="188"/>
      <c r="AV36" s="279"/>
      <c r="AW36" s="187"/>
      <c r="AX36" s="183"/>
      <c r="AY36" s="183"/>
      <c r="AZ36" s="183"/>
      <c r="BA36" s="183"/>
      <c r="BB36" s="183"/>
      <c r="BC36" s="183"/>
      <c r="BD36" s="186"/>
      <c r="BE36" s="187"/>
      <c r="BF36" s="183"/>
      <c r="BG36" s="183"/>
      <c r="BH36" s="183"/>
      <c r="BI36" s="183"/>
      <c r="BJ36" s="183"/>
      <c r="BK36" s="183"/>
      <c r="BL36" s="186"/>
      <c r="BM36" s="182"/>
    </row>
    <row r="37" spans="1:65" ht="13" customHeight="1" x14ac:dyDescent="0.2">
      <c r="A37" s="198"/>
      <c r="B37" s="198"/>
      <c r="C37" s="199"/>
      <c r="D37" s="198"/>
      <c r="E37" s="198"/>
      <c r="F37" s="198"/>
      <c r="G37" s="198"/>
      <c r="H37" s="198"/>
      <c r="I37" s="198"/>
      <c r="J37" s="198"/>
      <c r="K37" s="198"/>
      <c r="M37" s="164">
        <v>0.65625</v>
      </c>
      <c r="N37" s="173"/>
      <c r="O37" s="173"/>
      <c r="P37" s="173"/>
      <c r="Q37" s="173"/>
      <c r="R37" s="173"/>
      <c r="S37" s="173"/>
      <c r="T37" s="244"/>
      <c r="U37" s="174"/>
      <c r="V37" s="173"/>
      <c r="W37" s="173"/>
      <c r="X37" s="173"/>
      <c r="Y37" s="188"/>
      <c r="Z37" s="188"/>
      <c r="AA37" s="279"/>
      <c r="AB37" s="189"/>
      <c r="AC37" s="188"/>
      <c r="AD37" s="188"/>
      <c r="AE37" s="188"/>
      <c r="AF37" s="188"/>
      <c r="AG37" s="188"/>
      <c r="AH37" s="188"/>
      <c r="AI37" s="279"/>
      <c r="AJ37" s="189"/>
      <c r="AK37" s="188"/>
      <c r="AL37" s="188"/>
      <c r="AM37" s="188"/>
      <c r="AN37" s="188"/>
      <c r="AO37" s="279"/>
      <c r="AP37" s="189"/>
      <c r="AQ37" s="188"/>
      <c r="AR37" s="188"/>
      <c r="AS37" s="188"/>
      <c r="AT37" s="188"/>
      <c r="AU37" s="188"/>
      <c r="AV37" s="279"/>
      <c r="AW37" s="187"/>
      <c r="AX37" s="183"/>
      <c r="AY37" s="183"/>
      <c r="AZ37" s="183"/>
      <c r="BA37" s="183"/>
      <c r="BB37" s="183"/>
      <c r="BC37" s="183"/>
      <c r="BD37" s="186"/>
      <c r="BE37" s="187"/>
      <c r="BF37" s="183"/>
      <c r="BG37" s="183"/>
      <c r="BH37" s="183"/>
      <c r="BI37" s="183"/>
      <c r="BJ37" s="183"/>
      <c r="BK37" s="183"/>
      <c r="BL37" s="186"/>
      <c r="BM37" s="182"/>
    </row>
    <row r="38" spans="1:65" ht="13" customHeight="1" x14ac:dyDescent="0.15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M38" s="164">
        <v>0.66666666666666663</v>
      </c>
      <c r="N38" s="173"/>
      <c r="O38" s="173"/>
      <c r="P38" s="173"/>
      <c r="Q38" s="173"/>
      <c r="R38" s="173"/>
      <c r="S38" s="173"/>
      <c r="T38" s="244"/>
      <c r="U38" s="174"/>
      <c r="V38" s="173"/>
      <c r="W38" s="173"/>
      <c r="X38" s="173"/>
      <c r="Y38" s="188"/>
      <c r="Z38" s="188"/>
      <c r="AA38" s="279"/>
      <c r="AB38" s="189"/>
      <c r="AC38" s="188"/>
      <c r="AD38" s="188"/>
      <c r="AE38" s="188"/>
      <c r="AF38" s="188"/>
      <c r="AG38" s="188"/>
      <c r="AH38" s="188"/>
      <c r="AI38" s="279"/>
      <c r="AJ38" s="189"/>
      <c r="AK38" s="188"/>
      <c r="AL38" s="188"/>
      <c r="AM38" s="188"/>
      <c r="AN38" s="188"/>
      <c r="AO38" s="279"/>
      <c r="AP38" s="189"/>
      <c r="AQ38" s="188"/>
      <c r="AR38" s="188"/>
      <c r="AS38" s="188"/>
      <c r="AT38" s="188"/>
      <c r="AU38" s="188"/>
      <c r="AV38" s="279"/>
      <c r="AW38" s="187"/>
      <c r="AX38" s="183"/>
      <c r="AY38" s="183"/>
      <c r="AZ38" s="183"/>
      <c r="BA38" s="183"/>
      <c r="BB38" s="183"/>
      <c r="BC38" s="183"/>
      <c r="BD38" s="186"/>
      <c r="BE38" s="187"/>
      <c r="BF38" s="183"/>
      <c r="BG38" s="183"/>
      <c r="BH38" s="183"/>
      <c r="BI38" s="183"/>
      <c r="BJ38" s="183"/>
      <c r="BK38" s="183"/>
      <c r="BL38" s="186"/>
      <c r="BM38" s="182"/>
    </row>
    <row r="39" spans="1:65" ht="13" customHeight="1" x14ac:dyDescent="0.1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M39" s="164">
        <v>0.67708333333333337</v>
      </c>
      <c r="N39" s="173"/>
      <c r="O39" s="173"/>
      <c r="P39" s="173"/>
      <c r="Q39" s="173"/>
      <c r="R39" s="173"/>
      <c r="S39" s="173"/>
      <c r="T39" s="244"/>
      <c r="U39" s="174"/>
      <c r="V39" s="173"/>
      <c r="W39" s="173"/>
      <c r="X39" s="173"/>
      <c r="Y39" s="188"/>
      <c r="Z39" s="188"/>
      <c r="AA39" s="279"/>
      <c r="AB39" s="189"/>
      <c r="AC39" s="188"/>
      <c r="AD39" s="188"/>
      <c r="AE39" s="188"/>
      <c r="AF39" s="188"/>
      <c r="AG39" s="188"/>
      <c r="AH39" s="188"/>
      <c r="AI39" s="279"/>
      <c r="AJ39" s="189"/>
      <c r="AK39" s="188"/>
      <c r="AL39" s="188"/>
      <c r="AM39" s="188"/>
      <c r="AN39" s="188"/>
      <c r="AO39" s="279"/>
      <c r="AP39" s="189"/>
      <c r="AQ39" s="188"/>
      <c r="AR39" s="188"/>
      <c r="AS39" s="188"/>
      <c r="AT39" s="188"/>
      <c r="AU39" s="188"/>
      <c r="AV39" s="279"/>
      <c r="AW39" s="187"/>
      <c r="AX39" s="183"/>
      <c r="AY39" s="183"/>
      <c r="AZ39" s="183"/>
      <c r="BA39" s="183"/>
      <c r="BB39" s="183"/>
      <c r="BC39" s="183"/>
      <c r="BD39" s="186"/>
      <c r="BE39" s="187"/>
      <c r="BF39" s="183"/>
      <c r="BG39" s="183"/>
      <c r="BH39" s="183"/>
      <c r="BI39" s="183"/>
      <c r="BJ39" s="183"/>
      <c r="BK39" s="183"/>
      <c r="BL39" s="186"/>
      <c r="BM39" s="182"/>
    </row>
    <row r="40" spans="1:65" ht="13" customHeight="1" x14ac:dyDescent="0.1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M40" s="164">
        <v>0.6875</v>
      </c>
      <c r="N40" s="173"/>
      <c r="O40" s="173"/>
      <c r="P40" s="173"/>
      <c r="Q40" s="173"/>
      <c r="R40" s="173"/>
      <c r="S40" s="173"/>
      <c r="T40" s="244"/>
      <c r="U40" s="174"/>
      <c r="V40" s="173"/>
      <c r="W40" s="173"/>
      <c r="X40" s="173"/>
      <c r="Y40" s="188"/>
      <c r="Z40" s="188"/>
      <c r="AA40" s="279"/>
      <c r="AB40" s="189"/>
      <c r="AC40" s="188"/>
      <c r="AD40" s="188"/>
      <c r="AE40" s="188"/>
      <c r="AF40" s="188"/>
      <c r="AG40" s="188"/>
      <c r="AH40" s="188"/>
      <c r="AI40" s="279"/>
      <c r="AJ40" s="189"/>
      <c r="AK40" s="188"/>
      <c r="AL40" s="188"/>
      <c r="AM40" s="188"/>
      <c r="AN40" s="188"/>
      <c r="AO40" s="279"/>
      <c r="AP40" s="189"/>
      <c r="AQ40" s="188"/>
      <c r="AR40" s="188"/>
      <c r="AS40" s="188"/>
      <c r="AT40" s="188"/>
      <c r="AU40" s="188"/>
      <c r="AV40" s="279"/>
      <c r="AW40" s="187"/>
      <c r="AX40" s="183"/>
      <c r="AY40" s="183"/>
      <c r="AZ40" s="183"/>
      <c r="BA40" s="183"/>
      <c r="BB40" s="183"/>
      <c r="BC40" s="183"/>
      <c r="BD40" s="186"/>
      <c r="BE40" s="187"/>
      <c r="BF40" s="183"/>
      <c r="BG40" s="183"/>
      <c r="BH40" s="183"/>
      <c r="BI40" s="183"/>
      <c r="BJ40" s="183"/>
      <c r="BK40" s="183"/>
      <c r="BL40" s="186"/>
      <c r="BM40" s="182"/>
    </row>
    <row r="41" spans="1:65" ht="13" customHeight="1" x14ac:dyDescent="0.1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M41" s="163">
        <v>0.69791666666666663</v>
      </c>
      <c r="N41" s="173"/>
      <c r="O41" s="173"/>
      <c r="P41" s="173"/>
      <c r="Q41" s="173"/>
      <c r="R41" s="173"/>
      <c r="S41" s="173"/>
      <c r="T41" s="244"/>
      <c r="U41" s="174"/>
      <c r="V41" s="173"/>
      <c r="W41" s="173"/>
      <c r="X41" s="173"/>
      <c r="Y41" s="188"/>
      <c r="Z41" s="188"/>
      <c r="AA41" s="279"/>
      <c r="AB41" s="189"/>
      <c r="AC41" s="188"/>
      <c r="AD41" s="188"/>
      <c r="AE41" s="188"/>
      <c r="AF41" s="188"/>
      <c r="AG41" s="188"/>
      <c r="AH41" s="188"/>
      <c r="AI41" s="279"/>
      <c r="AJ41" s="189"/>
      <c r="AK41" s="188"/>
      <c r="AL41" s="188"/>
      <c r="AM41" s="188"/>
      <c r="AN41" s="188"/>
      <c r="AO41" s="279"/>
      <c r="AP41" s="189"/>
      <c r="AQ41" s="188"/>
      <c r="AR41" s="188"/>
      <c r="AS41" s="188"/>
      <c r="AT41" s="188"/>
      <c r="AU41" s="188"/>
      <c r="AV41" s="279"/>
      <c r="AW41" s="187"/>
      <c r="AX41" s="183"/>
      <c r="AY41" s="183"/>
      <c r="AZ41" s="183"/>
      <c r="BA41" s="183"/>
      <c r="BB41" s="183"/>
      <c r="BC41" s="183"/>
      <c r="BD41" s="186"/>
      <c r="BE41" s="187"/>
      <c r="BF41" s="183"/>
      <c r="BG41" s="183"/>
      <c r="BH41" s="183"/>
      <c r="BI41" s="183"/>
      <c r="BJ41" s="183"/>
      <c r="BK41" s="183"/>
      <c r="BL41" s="186"/>
      <c r="BM41" s="182"/>
    </row>
    <row r="42" spans="1:65" ht="13" customHeight="1" x14ac:dyDescent="0.1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M42" s="164">
        <v>0.70833333333333337</v>
      </c>
      <c r="N42" s="166"/>
      <c r="O42" s="166"/>
      <c r="P42" s="166"/>
      <c r="Q42" s="166"/>
      <c r="R42" s="166"/>
      <c r="S42" s="166"/>
      <c r="T42" s="231"/>
      <c r="U42" s="174"/>
      <c r="V42" s="173"/>
      <c r="W42" s="173"/>
      <c r="X42" s="173"/>
      <c r="Y42" s="190"/>
      <c r="Z42" s="190"/>
      <c r="AA42" s="222"/>
      <c r="AB42" s="189"/>
      <c r="AC42" s="188"/>
      <c r="AD42" s="188"/>
      <c r="AE42" s="188"/>
      <c r="AF42" s="188"/>
      <c r="AG42" s="190"/>
      <c r="AH42" s="190"/>
      <c r="AI42" s="222"/>
      <c r="AJ42" s="184"/>
      <c r="AK42" s="185"/>
      <c r="AL42" s="185"/>
      <c r="AM42" s="185"/>
      <c r="AN42" s="185"/>
      <c r="AO42" s="222"/>
      <c r="AP42" s="187"/>
      <c r="AQ42" s="183"/>
      <c r="AR42" s="183"/>
      <c r="AS42" s="183"/>
      <c r="AT42" s="183"/>
      <c r="AU42" s="183"/>
      <c r="AV42" s="222"/>
      <c r="AW42" s="187"/>
      <c r="AX42" s="183"/>
      <c r="AY42" s="183"/>
      <c r="AZ42" s="183"/>
      <c r="BA42" s="183"/>
      <c r="BB42" s="183"/>
      <c r="BC42" s="183"/>
      <c r="BD42" s="186"/>
      <c r="BE42" s="187"/>
      <c r="BF42" s="183"/>
      <c r="BG42" s="183"/>
      <c r="BH42" s="183"/>
      <c r="BI42" s="183"/>
      <c r="BJ42" s="183"/>
      <c r="BK42" s="183"/>
      <c r="BL42" s="186"/>
      <c r="BM42" s="182"/>
    </row>
    <row r="43" spans="1:65" ht="13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M43" s="164">
        <v>0.71875</v>
      </c>
      <c r="N43" s="166"/>
      <c r="O43" s="166"/>
      <c r="P43" s="166"/>
      <c r="Q43" s="166"/>
      <c r="R43" s="166"/>
      <c r="S43" s="166"/>
      <c r="T43" s="241"/>
      <c r="U43" s="174"/>
      <c r="V43" s="173"/>
      <c r="W43" s="173"/>
      <c r="X43" s="173"/>
      <c r="Y43" s="185"/>
      <c r="Z43" s="185"/>
      <c r="AA43" s="223"/>
      <c r="AB43" s="189"/>
      <c r="AC43" s="188"/>
      <c r="AD43" s="188"/>
      <c r="AE43" s="188"/>
      <c r="AF43" s="188"/>
      <c r="AG43" s="185"/>
      <c r="AH43" s="185"/>
      <c r="AI43" s="223"/>
      <c r="AJ43" s="184"/>
      <c r="AK43" s="185"/>
      <c r="AL43" s="185"/>
      <c r="AM43" s="185"/>
      <c r="AN43" s="185"/>
      <c r="AO43" s="223"/>
      <c r="AP43" s="187"/>
      <c r="AQ43" s="183"/>
      <c r="AR43" s="183"/>
      <c r="AS43" s="183"/>
      <c r="AT43" s="183"/>
      <c r="AU43" s="183"/>
      <c r="AV43" s="223"/>
      <c r="AW43" s="187"/>
      <c r="AX43" s="183"/>
      <c r="AY43" s="183"/>
      <c r="AZ43" s="183"/>
      <c r="BA43" s="183"/>
      <c r="BB43" s="183"/>
      <c r="BC43" s="183"/>
      <c r="BD43" s="186"/>
      <c r="BE43" s="187"/>
      <c r="BF43" s="183"/>
      <c r="BG43" s="183"/>
      <c r="BH43" s="183"/>
      <c r="BI43" s="183"/>
      <c r="BJ43" s="183"/>
      <c r="BK43" s="183"/>
      <c r="BL43" s="186"/>
      <c r="BM43" s="182"/>
    </row>
    <row r="44" spans="1:65" ht="13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M44" s="164">
        <v>0.72916666666666663</v>
      </c>
      <c r="N44" s="166"/>
      <c r="O44" s="166"/>
      <c r="P44" s="166"/>
      <c r="Q44" s="166"/>
      <c r="R44" s="166"/>
      <c r="S44" s="166"/>
      <c r="T44" s="231"/>
      <c r="U44" s="174"/>
      <c r="V44" s="173"/>
      <c r="W44" s="173"/>
      <c r="X44" s="173"/>
      <c r="Y44" s="182"/>
      <c r="Z44" s="182"/>
      <c r="AA44" s="222"/>
      <c r="AB44" s="189"/>
      <c r="AC44" s="188"/>
      <c r="AD44" s="188"/>
      <c r="AE44" s="188"/>
      <c r="AF44" s="188"/>
      <c r="AG44" s="182"/>
      <c r="AH44" s="182"/>
      <c r="AI44" s="222"/>
      <c r="AJ44" s="184"/>
      <c r="AK44" s="185"/>
      <c r="AL44" s="185"/>
      <c r="AM44" s="185"/>
      <c r="AN44" s="185"/>
      <c r="AO44" s="222"/>
      <c r="AP44" s="187"/>
      <c r="AQ44" s="183"/>
      <c r="AR44" s="183"/>
      <c r="AS44" s="183"/>
      <c r="AT44" s="183"/>
      <c r="AU44" s="183"/>
      <c r="AV44" s="222"/>
      <c r="AW44" s="187"/>
      <c r="AX44" s="183"/>
      <c r="AY44" s="183"/>
      <c r="AZ44" s="183"/>
      <c r="BA44" s="183"/>
      <c r="BB44" s="183"/>
      <c r="BC44" s="183"/>
      <c r="BD44" s="186"/>
      <c r="BE44" s="187"/>
      <c r="BF44" s="183"/>
      <c r="BG44" s="183"/>
      <c r="BH44" s="183"/>
      <c r="BI44" s="183"/>
      <c r="BJ44" s="183"/>
      <c r="BK44" s="183"/>
      <c r="BL44" s="186"/>
      <c r="BM44" s="182"/>
    </row>
    <row r="45" spans="1:65" ht="13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M45" s="164">
        <v>0.73958333333333337</v>
      </c>
      <c r="N45" s="166"/>
      <c r="O45" s="166"/>
      <c r="P45" s="166"/>
      <c r="Q45" s="166"/>
      <c r="R45" s="166"/>
      <c r="S45" s="166"/>
      <c r="T45" s="231"/>
      <c r="U45" s="174"/>
      <c r="V45" s="173"/>
      <c r="W45" s="173"/>
      <c r="X45" s="173"/>
      <c r="Y45" s="167"/>
      <c r="Z45" s="167"/>
      <c r="AA45" s="222"/>
      <c r="AB45" s="174"/>
      <c r="AC45" s="173"/>
      <c r="AD45" s="173"/>
      <c r="AE45" s="173"/>
      <c r="AF45" s="173"/>
      <c r="AG45" s="167"/>
      <c r="AH45" s="167"/>
      <c r="AI45" s="222"/>
      <c r="AJ45" s="165"/>
      <c r="AK45" s="166"/>
      <c r="AL45" s="166"/>
      <c r="AM45" s="166"/>
      <c r="AN45" s="166"/>
      <c r="AO45" s="222"/>
      <c r="AP45" s="169"/>
      <c r="AQ45" s="167"/>
      <c r="AR45" s="167"/>
      <c r="AS45" s="167"/>
      <c r="AT45" s="167"/>
      <c r="AU45" s="167"/>
      <c r="AV45" s="222"/>
      <c r="AW45" s="169"/>
      <c r="AX45" s="167"/>
      <c r="AY45" s="167"/>
      <c r="AZ45" s="167"/>
      <c r="BA45" s="167"/>
      <c r="BB45" s="167"/>
      <c r="BC45" s="167"/>
      <c r="BD45" s="168"/>
      <c r="BE45" s="169"/>
      <c r="BF45" s="167"/>
      <c r="BG45" s="167"/>
      <c r="BH45" s="167"/>
      <c r="BI45" s="167"/>
      <c r="BJ45" s="167"/>
      <c r="BK45" s="167"/>
      <c r="BL45" s="168"/>
    </row>
    <row r="46" spans="1:65" ht="13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M46" s="164">
        <v>0.75</v>
      </c>
      <c r="N46" s="169"/>
      <c r="O46" s="167"/>
      <c r="P46" s="167"/>
      <c r="Q46" s="167"/>
      <c r="R46" s="167"/>
      <c r="S46" s="167"/>
      <c r="T46" s="231"/>
      <c r="U46" s="169"/>
      <c r="V46" s="167"/>
      <c r="W46" s="167"/>
      <c r="X46" s="167"/>
      <c r="Y46" s="167"/>
      <c r="Z46" s="167"/>
      <c r="AA46" s="222"/>
      <c r="AB46" s="169"/>
      <c r="AC46" s="167"/>
      <c r="AD46" s="167"/>
      <c r="AE46" s="167"/>
      <c r="AF46" s="167"/>
      <c r="AG46" s="167"/>
      <c r="AH46" s="167"/>
      <c r="AI46" s="222"/>
      <c r="AJ46" s="169"/>
      <c r="AK46" s="167"/>
      <c r="AL46" s="167"/>
      <c r="AM46" s="167"/>
      <c r="AN46" s="167"/>
      <c r="AO46" s="222"/>
      <c r="AP46" s="169"/>
      <c r="AQ46" s="167"/>
      <c r="AR46" s="167"/>
      <c r="AS46" s="167"/>
      <c r="AT46" s="167"/>
      <c r="AU46" s="167"/>
      <c r="AV46" s="222"/>
      <c r="AW46" s="169"/>
      <c r="AX46" s="167"/>
      <c r="AY46" s="167"/>
      <c r="AZ46" s="167"/>
      <c r="BA46" s="167"/>
      <c r="BB46" s="167"/>
      <c r="BC46" s="167"/>
      <c r="BD46" s="168"/>
      <c r="BE46" s="169"/>
      <c r="BF46" s="167"/>
      <c r="BG46" s="167"/>
      <c r="BH46" s="167"/>
      <c r="BI46" s="167"/>
      <c r="BJ46" s="167"/>
      <c r="BK46" s="167"/>
      <c r="BL46" s="168"/>
    </row>
    <row r="47" spans="1:65" ht="13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M47" s="164">
        <v>0.76041666666666663</v>
      </c>
      <c r="N47" s="169"/>
      <c r="O47" s="167"/>
      <c r="P47" s="167"/>
      <c r="Q47" s="167"/>
      <c r="R47" s="167"/>
      <c r="S47" s="167"/>
      <c r="T47" s="231"/>
      <c r="U47" s="169"/>
      <c r="V47" s="167"/>
      <c r="W47" s="167"/>
      <c r="X47" s="167"/>
      <c r="Y47" s="167"/>
      <c r="Z47" s="167"/>
      <c r="AA47" s="222"/>
      <c r="AB47" s="169"/>
      <c r="AC47" s="167"/>
      <c r="AD47" s="167"/>
      <c r="AE47" s="167"/>
      <c r="AF47" s="167"/>
      <c r="AG47" s="167"/>
      <c r="AH47" s="167"/>
      <c r="AI47" s="222"/>
      <c r="AJ47" s="169"/>
      <c r="AK47" s="167"/>
      <c r="AL47" s="167"/>
      <c r="AM47" s="167"/>
      <c r="AN47" s="167"/>
      <c r="AO47" s="222"/>
      <c r="AP47" s="169"/>
      <c r="AQ47" s="167"/>
      <c r="AR47" s="167"/>
      <c r="AS47" s="167"/>
      <c r="AT47" s="167"/>
      <c r="AU47" s="167"/>
      <c r="AV47" s="222"/>
      <c r="AW47" s="169"/>
      <c r="AX47" s="167"/>
      <c r="AY47" s="167"/>
      <c r="AZ47" s="167"/>
      <c r="BA47" s="167"/>
      <c r="BB47" s="167"/>
      <c r="BC47" s="167"/>
      <c r="BD47" s="168"/>
      <c r="BE47" s="169"/>
      <c r="BF47" s="167"/>
      <c r="BG47" s="167"/>
      <c r="BH47" s="167"/>
      <c r="BI47" s="167"/>
      <c r="BJ47" s="167"/>
      <c r="BK47" s="167"/>
      <c r="BL47" s="168"/>
    </row>
    <row r="48" spans="1:65" ht="13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M48" s="164">
        <v>0.77083333333333337</v>
      </c>
      <c r="N48" s="169"/>
      <c r="O48" s="167"/>
      <c r="P48" s="167"/>
      <c r="Q48" s="167"/>
      <c r="R48" s="167"/>
      <c r="S48" s="167"/>
      <c r="T48" s="231"/>
      <c r="U48" s="169"/>
      <c r="V48" s="167"/>
      <c r="W48" s="167"/>
      <c r="X48" s="167"/>
      <c r="Y48" s="167"/>
      <c r="Z48" s="167"/>
      <c r="AA48" s="222"/>
      <c r="AB48" s="169"/>
      <c r="AC48" s="167"/>
      <c r="AD48" s="167"/>
      <c r="AE48" s="167"/>
      <c r="AF48" s="167"/>
      <c r="AG48" s="167"/>
      <c r="AH48" s="167"/>
      <c r="AI48" s="222"/>
      <c r="AJ48" s="169"/>
      <c r="AK48" s="167"/>
      <c r="AL48" s="167"/>
      <c r="AM48" s="167"/>
      <c r="AN48" s="167"/>
      <c r="AO48" s="222"/>
      <c r="AP48" s="169"/>
      <c r="AQ48" s="167"/>
      <c r="AR48" s="167"/>
      <c r="AS48" s="167"/>
      <c r="AT48" s="167"/>
      <c r="AU48" s="167"/>
      <c r="AV48" s="222"/>
      <c r="AW48" s="169"/>
      <c r="AX48" s="167"/>
      <c r="AY48" s="167"/>
      <c r="AZ48" s="167"/>
      <c r="BA48" s="167"/>
      <c r="BB48" s="167"/>
      <c r="BC48" s="167"/>
      <c r="BD48" s="168"/>
      <c r="BE48" s="169"/>
      <c r="BF48" s="167"/>
      <c r="BG48" s="167"/>
      <c r="BH48" s="167"/>
      <c r="BI48" s="167"/>
      <c r="BJ48" s="167"/>
      <c r="BK48" s="167"/>
      <c r="BL48" s="168"/>
    </row>
    <row r="49" spans="1:64" ht="13" customHeight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M49" s="164">
        <v>0.78125</v>
      </c>
      <c r="N49" s="169"/>
      <c r="O49" s="167"/>
      <c r="P49" s="167"/>
      <c r="Q49" s="167"/>
      <c r="R49" s="167"/>
      <c r="S49" s="167"/>
      <c r="T49" s="231"/>
      <c r="U49" s="169"/>
      <c r="V49" s="167"/>
      <c r="W49" s="167"/>
      <c r="X49" s="167"/>
      <c r="Y49" s="167"/>
      <c r="Z49" s="167"/>
      <c r="AA49" s="222"/>
      <c r="AB49" s="169"/>
      <c r="AC49" s="167"/>
      <c r="AD49" s="167"/>
      <c r="AE49" s="167"/>
      <c r="AF49" s="167"/>
      <c r="AG49" s="167"/>
      <c r="AH49" s="167"/>
      <c r="AI49" s="222"/>
      <c r="AJ49" s="169"/>
      <c r="AK49" s="167"/>
      <c r="AL49" s="167"/>
      <c r="AM49" s="167"/>
      <c r="AN49" s="167"/>
      <c r="AO49" s="222"/>
      <c r="AP49" s="169"/>
      <c r="AQ49" s="167"/>
      <c r="AR49" s="167"/>
      <c r="AS49" s="167"/>
      <c r="AT49" s="167"/>
      <c r="AU49" s="167"/>
      <c r="AV49" s="222"/>
      <c r="AW49" s="169"/>
      <c r="AX49" s="167"/>
      <c r="AY49" s="167"/>
      <c r="AZ49" s="167"/>
      <c r="BA49" s="167"/>
      <c r="BB49" s="167"/>
      <c r="BC49" s="167"/>
      <c r="BD49" s="168"/>
      <c r="BE49" s="169"/>
      <c r="BF49" s="167"/>
      <c r="BG49" s="167"/>
      <c r="BH49" s="167"/>
      <c r="BI49" s="167"/>
      <c r="BJ49" s="167"/>
      <c r="BK49" s="167"/>
      <c r="BL49" s="168"/>
    </row>
    <row r="50" spans="1:64" ht="13" customHeight="1" thickBot="1" x14ac:dyDescent="0.2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M50" s="164">
        <v>0.79166666666666663</v>
      </c>
      <c r="N50" s="170"/>
      <c r="O50" s="171"/>
      <c r="P50" s="171"/>
      <c r="Q50" s="171"/>
      <c r="R50" s="171"/>
      <c r="S50" s="171"/>
      <c r="T50" s="233"/>
      <c r="U50" s="170"/>
      <c r="V50" s="171"/>
      <c r="W50" s="171"/>
      <c r="X50" s="171"/>
      <c r="Y50" s="171"/>
      <c r="Z50" s="171"/>
      <c r="AA50" s="226"/>
      <c r="AB50" s="170"/>
      <c r="AC50" s="171"/>
      <c r="AD50" s="171"/>
      <c r="AE50" s="171"/>
      <c r="AF50" s="171"/>
      <c r="AG50" s="171"/>
      <c r="AH50" s="171"/>
      <c r="AI50" s="226"/>
      <c r="AJ50" s="170"/>
      <c r="AK50" s="171"/>
      <c r="AL50" s="171"/>
      <c r="AM50" s="171"/>
      <c r="AN50" s="171"/>
      <c r="AO50" s="226"/>
      <c r="AP50" s="170"/>
      <c r="AQ50" s="171"/>
      <c r="AR50" s="171"/>
      <c r="AS50" s="171"/>
      <c r="AT50" s="171"/>
      <c r="AU50" s="171"/>
      <c r="AV50" s="226"/>
      <c r="AW50" s="170"/>
      <c r="AX50" s="171"/>
      <c r="AY50" s="171"/>
      <c r="AZ50" s="171"/>
      <c r="BA50" s="171"/>
      <c r="BB50" s="171"/>
      <c r="BC50" s="171"/>
      <c r="BD50" s="172"/>
      <c r="BE50" s="170"/>
      <c r="BF50" s="171"/>
      <c r="BG50" s="171"/>
      <c r="BH50" s="171"/>
      <c r="BI50" s="171"/>
      <c r="BJ50" s="171"/>
      <c r="BK50" s="171"/>
      <c r="BL50" s="172"/>
    </row>
    <row r="51" spans="1:64" ht="13" customHeight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64" ht="13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  <row r="53" spans="1:64" ht="13" customHeight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</row>
    <row r="54" spans="1:64" ht="13" customHeight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</row>
    <row r="55" spans="1:64" ht="13" customHeight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</row>
    <row r="56" spans="1:64" ht="13" customHeight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</row>
    <row r="57" spans="1:64" ht="13" customHeight="1" x14ac:dyDescent="0.1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</row>
    <row r="58" spans="1:64" ht="13" customHeight="1" x14ac:dyDescent="0.1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</row>
    <row r="59" spans="1:64" ht="13" customHeight="1" x14ac:dyDescent="0.1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</row>
    <row r="60" spans="1:64" ht="13" customHeight="1" x14ac:dyDescent="0.1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</row>
    <row r="61" spans="1:64" ht="13" customHeight="1" x14ac:dyDescent="0.1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</row>
    <row r="62" spans="1:64" ht="13" customHeight="1" x14ac:dyDescent="0.1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</row>
    <row r="63" spans="1:64" ht="13" customHeight="1" x14ac:dyDescent="0.1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</row>
    <row r="64" spans="1:64" ht="13" customHeight="1" x14ac:dyDescent="0.1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</row>
    <row r="65" spans="1:11" ht="13" customHeight="1" x14ac:dyDescent="0.1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</row>
    <row r="66" spans="1:11" ht="13" customHeight="1" x14ac:dyDescent="0.1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</row>
    <row r="67" spans="1:11" ht="13" customHeight="1" x14ac:dyDescent="0.1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</row>
    <row r="68" spans="1:11" ht="13" customHeight="1" x14ac:dyDescent="0.1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</row>
    <row r="69" spans="1:11" ht="13" customHeight="1" x14ac:dyDescent="0.1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</row>
    <row r="70" spans="1:11" ht="13" customHeight="1" x14ac:dyDescent="0.1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</row>
  </sheetData>
  <mergeCells count="16">
    <mergeCell ref="AK7:AM21"/>
    <mergeCell ref="A1:K1"/>
    <mergeCell ref="M1:BL1"/>
    <mergeCell ref="N3:S3"/>
    <mergeCell ref="U3:Z3"/>
    <mergeCell ref="AB3:AH3"/>
    <mergeCell ref="AJ3:AN3"/>
    <mergeCell ref="AP3:AU3"/>
    <mergeCell ref="AW3:BD3"/>
    <mergeCell ref="BE3:BL3"/>
    <mergeCell ref="N4:N5"/>
    <mergeCell ref="U4:U5"/>
    <mergeCell ref="AB4:AB5"/>
    <mergeCell ref="N6:N27"/>
    <mergeCell ref="O6:O27"/>
    <mergeCell ref="P6:P2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DA8D-572E-554A-AEDD-7C7CE816B09D}">
  <sheetPr>
    <tabColor theme="4"/>
  </sheetPr>
  <dimension ref="A1:BM70"/>
  <sheetViews>
    <sheetView topLeftCell="AJ1" zoomScale="130" zoomScaleNormal="130" workbookViewId="0">
      <selection activeCell="AP6" sqref="AP6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162" customWidth="1"/>
    <col min="14" max="19" width="19.5" style="162" customWidth="1"/>
    <col min="20" max="20" width="28.5" style="162" customWidth="1"/>
    <col min="21" max="26" width="19.5" style="162" customWidth="1"/>
    <col min="27" max="27" width="28.5" style="162" customWidth="1"/>
    <col min="28" max="34" width="19.5" style="162" customWidth="1"/>
    <col min="35" max="35" width="28.5" style="162" customWidth="1"/>
    <col min="36" max="40" width="19.5" style="162" customWidth="1"/>
    <col min="41" max="41" width="28.5" style="162" customWidth="1"/>
    <col min="42" max="47" width="19.5" style="162" customWidth="1"/>
    <col min="48" max="48" width="28.5" style="162" customWidth="1"/>
    <col min="49" max="67" width="19.5" style="162" customWidth="1"/>
    <col min="68" max="16384" width="6.83203125" style="162"/>
  </cols>
  <sheetData>
    <row r="1" spans="1:65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1304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</row>
    <row r="2" spans="1:65" ht="54" customHeight="1" thickBot="1" x14ac:dyDescent="0.25">
      <c r="A2" s="196" t="s">
        <v>639</v>
      </c>
      <c r="B2" s="196" t="s">
        <v>640</v>
      </c>
      <c r="C2" s="196" t="s">
        <v>641</v>
      </c>
      <c r="D2" s="196" t="s">
        <v>642</v>
      </c>
      <c r="E2" s="196" t="s">
        <v>643</v>
      </c>
      <c r="F2" s="196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207"/>
      <c r="O2" s="207"/>
      <c r="P2" s="207"/>
      <c r="Q2" s="207"/>
      <c r="R2" s="207"/>
      <c r="S2" s="207"/>
      <c r="T2" s="207"/>
      <c r="U2" s="207" t="s">
        <v>667</v>
      </c>
      <c r="V2" s="207" t="s">
        <v>668</v>
      </c>
      <c r="W2" s="207">
        <v>207</v>
      </c>
      <c r="X2" s="207">
        <v>102</v>
      </c>
      <c r="Y2" s="207">
        <v>104</v>
      </c>
      <c r="Z2" s="207">
        <v>204</v>
      </c>
      <c r="AA2" s="207"/>
      <c r="AB2" s="207" t="s">
        <v>667</v>
      </c>
      <c r="AC2" s="207" t="s">
        <v>668</v>
      </c>
      <c r="AD2" s="207">
        <v>204</v>
      </c>
      <c r="AE2" s="207">
        <v>207</v>
      </c>
      <c r="AF2" s="207">
        <v>102</v>
      </c>
      <c r="AG2" s="207">
        <v>104</v>
      </c>
      <c r="AH2" s="207">
        <v>301</v>
      </c>
      <c r="AI2" s="207"/>
      <c r="AJ2" s="207" t="s">
        <v>667</v>
      </c>
      <c r="AK2" s="207" t="s">
        <v>668</v>
      </c>
      <c r="AL2" s="207">
        <v>207</v>
      </c>
      <c r="AM2" s="207">
        <v>102</v>
      </c>
      <c r="AN2" s="207">
        <v>104</v>
      </c>
      <c r="AO2" s="207"/>
      <c r="AP2" s="207" t="s">
        <v>667</v>
      </c>
      <c r="AQ2" s="207" t="s">
        <v>668</v>
      </c>
      <c r="AR2" s="207">
        <v>207</v>
      </c>
      <c r="AS2" s="207">
        <v>102</v>
      </c>
      <c r="AT2" s="207">
        <v>104</v>
      </c>
      <c r="AU2" s="207">
        <v>207</v>
      </c>
      <c r="AV2" s="207"/>
    </row>
    <row r="3" spans="1:65" ht="33.75" customHeight="1" x14ac:dyDescent="0.2">
      <c r="A3" s="200" t="s">
        <v>675</v>
      </c>
      <c r="B3" s="197">
        <v>1</v>
      </c>
      <c r="C3" s="199" t="s">
        <v>676</v>
      </c>
      <c r="D3" s="201"/>
      <c r="E3" s="201"/>
      <c r="F3" s="197">
        <v>50</v>
      </c>
      <c r="G3" s="200"/>
      <c r="H3" s="203" t="s">
        <v>677</v>
      </c>
      <c r="I3" s="202" t="s">
        <v>678</v>
      </c>
      <c r="J3" s="202" t="s">
        <v>679</v>
      </c>
      <c r="K3" s="202" t="s">
        <v>680</v>
      </c>
      <c r="N3" s="1598" t="s">
        <v>1305</v>
      </c>
      <c r="O3" s="1599"/>
      <c r="P3" s="1599"/>
      <c r="Q3" s="1599"/>
      <c r="R3" s="1599"/>
      <c r="S3" s="1599"/>
      <c r="T3" s="236" t="s">
        <v>1306</v>
      </c>
      <c r="U3" s="1598" t="s">
        <v>1307</v>
      </c>
      <c r="V3" s="1599"/>
      <c r="W3" s="1599"/>
      <c r="X3" s="1599"/>
      <c r="Y3" s="1600"/>
      <c r="Z3" s="1600"/>
      <c r="AA3" s="236" t="s">
        <v>1308</v>
      </c>
      <c r="AB3" s="1601" t="s">
        <v>1309</v>
      </c>
      <c r="AC3" s="1600"/>
      <c r="AD3" s="1600"/>
      <c r="AE3" s="1600"/>
      <c r="AF3" s="1600"/>
      <c r="AG3" s="1600"/>
      <c r="AH3" s="1600"/>
      <c r="AI3" s="236" t="s">
        <v>1310</v>
      </c>
      <c r="AJ3" s="1601" t="s">
        <v>1311</v>
      </c>
      <c r="AK3" s="1600"/>
      <c r="AL3" s="1600"/>
      <c r="AM3" s="1600"/>
      <c r="AN3" s="1600"/>
      <c r="AO3" s="236" t="s">
        <v>1312</v>
      </c>
      <c r="AP3" s="1601" t="s">
        <v>1313</v>
      </c>
      <c r="AQ3" s="1600"/>
      <c r="AR3" s="1600"/>
      <c r="AS3" s="1600"/>
      <c r="AT3" s="1600"/>
      <c r="AU3" s="1600"/>
      <c r="AV3" s="236" t="s">
        <v>1314</v>
      </c>
      <c r="AW3" s="1601" t="s">
        <v>1315</v>
      </c>
      <c r="AX3" s="1600"/>
      <c r="AY3" s="1600"/>
      <c r="AZ3" s="1600"/>
      <c r="BA3" s="1600"/>
      <c r="BB3" s="1600"/>
      <c r="BC3" s="1600"/>
      <c r="BD3" s="1602"/>
      <c r="BE3" s="1601" t="s">
        <v>1316</v>
      </c>
      <c r="BF3" s="1600"/>
      <c r="BG3" s="1600"/>
      <c r="BH3" s="1600"/>
      <c r="BI3" s="1600"/>
      <c r="BJ3" s="1600"/>
      <c r="BK3" s="1600"/>
      <c r="BL3" s="1602"/>
      <c r="BM3" s="182"/>
    </row>
    <row r="4" spans="1:65" ht="14.25" customHeight="1" x14ac:dyDescent="0.2">
      <c r="A4" s="200" t="s">
        <v>675</v>
      </c>
      <c r="B4" s="197">
        <v>1</v>
      </c>
      <c r="C4" s="200" t="s">
        <v>695</v>
      </c>
      <c r="D4" s="201"/>
      <c r="E4" s="201">
        <v>9</v>
      </c>
      <c r="F4" s="197">
        <v>50</v>
      </c>
      <c r="G4" s="200">
        <v>6</v>
      </c>
      <c r="H4" s="203" t="s">
        <v>696</v>
      </c>
      <c r="I4" s="202" t="s">
        <v>678</v>
      </c>
      <c r="J4" s="202" t="s">
        <v>697</v>
      </c>
      <c r="K4" s="202" t="s">
        <v>680</v>
      </c>
      <c r="M4" s="163">
        <v>0.3125</v>
      </c>
      <c r="N4" s="165"/>
      <c r="O4" s="166"/>
      <c r="P4" s="166"/>
      <c r="Q4" s="167"/>
      <c r="R4" s="167"/>
      <c r="S4" s="167"/>
      <c r="T4" s="223"/>
      <c r="U4" s="169"/>
      <c r="V4" s="167"/>
      <c r="W4" s="167"/>
      <c r="X4" s="167"/>
      <c r="Y4" s="183"/>
      <c r="Z4" s="183"/>
      <c r="AA4" s="223"/>
      <c r="AB4" s="187"/>
      <c r="AC4" s="183"/>
      <c r="AD4" s="183"/>
      <c r="AE4" s="183"/>
      <c r="AF4" s="183"/>
      <c r="AG4" s="183"/>
      <c r="AH4" s="183"/>
      <c r="AI4" s="223"/>
      <c r="AJ4" s="187"/>
      <c r="AK4" s="183"/>
      <c r="AL4" s="183"/>
      <c r="AM4" s="183"/>
      <c r="AN4" s="183"/>
      <c r="AO4" s="223"/>
      <c r="AP4" s="187"/>
      <c r="AQ4" s="183"/>
      <c r="AR4" s="183"/>
      <c r="AS4" s="183"/>
      <c r="AT4" s="183"/>
      <c r="AU4" s="183"/>
      <c r="AV4" s="223"/>
      <c r="AW4" s="187"/>
      <c r="AX4" s="183"/>
      <c r="AY4" s="183"/>
      <c r="AZ4" s="183"/>
      <c r="BA4" s="183"/>
      <c r="BB4" s="183"/>
      <c r="BC4" s="183"/>
      <c r="BD4" s="186"/>
      <c r="BE4" s="187"/>
      <c r="BF4" s="183"/>
      <c r="BG4" s="183"/>
      <c r="BH4" s="183"/>
      <c r="BI4" s="183"/>
      <c r="BJ4" s="183"/>
      <c r="BK4" s="183"/>
      <c r="BL4" s="186"/>
      <c r="BM4" s="182"/>
    </row>
    <row r="5" spans="1:65" ht="14.25" customHeight="1" x14ac:dyDescent="0.2">
      <c r="A5" s="200" t="s">
        <v>675</v>
      </c>
      <c r="B5" s="197">
        <v>1</v>
      </c>
      <c r="C5" s="200" t="s">
        <v>713</v>
      </c>
      <c r="D5" s="201"/>
      <c r="E5" s="201">
        <v>9</v>
      </c>
      <c r="F5" s="197">
        <v>50</v>
      </c>
      <c r="G5" s="200">
        <v>6</v>
      </c>
      <c r="H5" s="203" t="s">
        <v>714</v>
      </c>
      <c r="I5" s="202" t="s">
        <v>678</v>
      </c>
      <c r="J5" s="202" t="s">
        <v>679</v>
      </c>
      <c r="K5" s="202" t="s">
        <v>680</v>
      </c>
      <c r="M5" s="164">
        <v>0.32291666666666669</v>
      </c>
      <c r="N5" s="176"/>
      <c r="O5" s="166"/>
      <c r="P5" s="166"/>
      <c r="Q5" s="167"/>
      <c r="R5" s="167"/>
      <c r="S5" s="167"/>
      <c r="T5" s="223"/>
      <c r="U5" s="169"/>
      <c r="V5" s="167"/>
      <c r="W5" s="167"/>
      <c r="X5" s="167"/>
      <c r="Y5" s="183"/>
      <c r="Z5" s="183"/>
      <c r="AA5" s="223"/>
      <c r="AB5" s="187"/>
      <c r="AC5" s="183"/>
      <c r="AD5" s="183"/>
      <c r="AE5" s="183"/>
      <c r="AF5" s="183"/>
      <c r="AG5" s="183"/>
      <c r="AH5" s="183"/>
      <c r="AI5" s="223"/>
      <c r="AJ5" s="187"/>
      <c r="AK5" s="183"/>
      <c r="AL5" s="183"/>
      <c r="AM5" s="183"/>
      <c r="AN5" s="183"/>
      <c r="AO5" s="223"/>
      <c r="AP5" s="187"/>
      <c r="AQ5" s="183"/>
      <c r="AR5" s="183"/>
      <c r="AS5" s="183"/>
      <c r="AT5" s="183"/>
      <c r="AU5" s="183"/>
      <c r="AV5" s="223"/>
      <c r="AW5" s="187"/>
      <c r="AX5" s="183"/>
      <c r="AY5" s="183"/>
      <c r="AZ5" s="183"/>
      <c r="BA5" s="183"/>
      <c r="BB5" s="183"/>
      <c r="BC5" s="183"/>
      <c r="BD5" s="186"/>
      <c r="BE5" s="187"/>
      <c r="BF5" s="183"/>
      <c r="BG5" s="183"/>
      <c r="BH5" s="183"/>
      <c r="BI5" s="183"/>
      <c r="BJ5" s="183"/>
      <c r="BK5" s="183"/>
      <c r="BL5" s="186"/>
      <c r="BM5" s="182"/>
    </row>
    <row r="6" spans="1:65" ht="14.25" customHeight="1" x14ac:dyDescent="0.2">
      <c r="A6" s="200" t="s">
        <v>675</v>
      </c>
      <c r="B6" s="197">
        <v>2</v>
      </c>
      <c r="C6" s="200" t="s">
        <v>720</v>
      </c>
      <c r="D6" s="201"/>
      <c r="E6" s="201"/>
      <c r="F6" s="197">
        <v>50</v>
      </c>
      <c r="G6" s="200"/>
      <c r="H6" s="203" t="s">
        <v>677</v>
      </c>
      <c r="I6" s="202" t="s">
        <v>678</v>
      </c>
      <c r="J6" s="202" t="s">
        <v>679</v>
      </c>
      <c r="K6" s="202" t="s">
        <v>680</v>
      </c>
      <c r="M6" s="164">
        <v>0.33333333333333331</v>
      </c>
      <c r="N6" s="174"/>
      <c r="O6" s="173"/>
      <c r="P6" s="173"/>
      <c r="Q6" s="173"/>
      <c r="R6" s="173"/>
      <c r="S6" s="173"/>
      <c r="T6" s="235"/>
      <c r="U6" s="174" t="s">
        <v>1299</v>
      </c>
      <c r="V6" s="173"/>
      <c r="W6" s="173"/>
      <c r="X6" s="173"/>
      <c r="Y6" s="188"/>
      <c r="Z6" s="188"/>
      <c r="AA6" s="235"/>
      <c r="AB6" s="189" t="s">
        <v>1317</v>
      </c>
      <c r="AC6" s="188"/>
      <c r="AD6" s="188"/>
      <c r="AE6" s="188"/>
      <c r="AF6" s="188"/>
      <c r="AG6" s="188"/>
      <c r="AH6" s="188"/>
      <c r="AI6" s="235"/>
      <c r="AJ6" s="189" t="s">
        <v>1318</v>
      </c>
      <c r="AK6" s="188"/>
      <c r="AL6" s="188"/>
      <c r="AM6" s="188"/>
      <c r="AN6" s="633"/>
      <c r="AO6" s="235"/>
      <c r="AP6" s="189" t="s">
        <v>1301</v>
      </c>
      <c r="AQ6" s="188"/>
      <c r="AR6" s="188"/>
      <c r="AS6" s="188"/>
      <c r="AT6" s="188"/>
      <c r="AU6" s="633"/>
      <c r="AV6" s="235"/>
      <c r="AW6" s="187"/>
      <c r="AX6" s="183"/>
      <c r="AY6" s="183"/>
      <c r="AZ6" s="183"/>
      <c r="BA6" s="183"/>
      <c r="BB6" s="183"/>
      <c r="BC6" s="183"/>
      <c r="BD6" s="186"/>
      <c r="BE6" s="187"/>
      <c r="BF6" s="183"/>
      <c r="BG6" s="183"/>
      <c r="BH6" s="183"/>
      <c r="BI6" s="183"/>
      <c r="BJ6" s="183"/>
      <c r="BK6" s="183"/>
      <c r="BL6" s="186"/>
      <c r="BM6" s="182"/>
    </row>
    <row r="7" spans="1:65" ht="14.25" customHeight="1" x14ac:dyDescent="0.2">
      <c r="A7" s="200" t="s">
        <v>675</v>
      </c>
      <c r="B7" s="197">
        <v>2</v>
      </c>
      <c r="C7" s="200" t="s">
        <v>760</v>
      </c>
      <c r="D7" s="201"/>
      <c r="E7" s="201">
        <v>9</v>
      </c>
      <c r="F7" s="197">
        <v>50</v>
      </c>
      <c r="G7" s="200">
        <v>6</v>
      </c>
      <c r="H7" s="202" t="s">
        <v>761</v>
      </c>
      <c r="I7" s="202" t="s">
        <v>678</v>
      </c>
      <c r="J7" s="202" t="s">
        <v>679</v>
      </c>
      <c r="K7" s="202" t="s">
        <v>680</v>
      </c>
      <c r="M7" s="164">
        <v>0.34375</v>
      </c>
      <c r="N7" s="174"/>
      <c r="O7" s="173"/>
      <c r="P7" s="173"/>
      <c r="Q7" s="173"/>
      <c r="R7" s="173"/>
      <c r="S7" s="173"/>
      <c r="T7" s="235"/>
      <c r="U7" s="174"/>
      <c r="V7" s="173"/>
      <c r="W7" s="173"/>
      <c r="X7" s="173"/>
      <c r="Y7" s="188"/>
      <c r="Z7" s="188"/>
      <c r="AA7" s="235"/>
      <c r="AB7" s="189"/>
      <c r="AC7" s="188"/>
      <c r="AD7" s="188"/>
      <c r="AE7" s="188"/>
      <c r="AF7" s="188"/>
      <c r="AG7" s="188"/>
      <c r="AH7" s="188"/>
      <c r="AI7" s="235"/>
      <c r="AJ7" s="189"/>
      <c r="AK7" s="188"/>
      <c r="AL7" s="188"/>
      <c r="AM7" s="188"/>
      <c r="AN7" s="633"/>
      <c r="AO7" s="235"/>
      <c r="AP7" s="189"/>
      <c r="AQ7" s="188"/>
      <c r="AR7" s="188"/>
      <c r="AS7" s="188"/>
      <c r="AT7" s="188"/>
      <c r="AU7" s="633"/>
      <c r="AV7" s="235"/>
      <c r="AW7" s="187"/>
      <c r="AX7" s="183"/>
      <c r="AY7" s="183"/>
      <c r="AZ7" s="183"/>
      <c r="BA7" s="183"/>
      <c r="BB7" s="183"/>
      <c r="BC7" s="183"/>
      <c r="BD7" s="186"/>
      <c r="BE7" s="187"/>
      <c r="BF7" s="183"/>
      <c r="BG7" s="183"/>
      <c r="BH7" s="183"/>
      <c r="BI7" s="183"/>
      <c r="BJ7" s="183"/>
      <c r="BK7" s="183"/>
      <c r="BL7" s="186"/>
      <c r="BM7" s="182"/>
    </row>
    <row r="8" spans="1:65" ht="14.25" customHeight="1" x14ac:dyDescent="0.2">
      <c r="A8" s="200" t="s">
        <v>675</v>
      </c>
      <c r="B8" s="197">
        <v>2</v>
      </c>
      <c r="C8" s="200" t="s">
        <v>768</v>
      </c>
      <c r="D8" s="201"/>
      <c r="E8" s="201"/>
      <c r="F8" s="197">
        <v>50</v>
      </c>
      <c r="G8" s="200"/>
      <c r="H8" s="203" t="s">
        <v>677</v>
      </c>
      <c r="I8" s="202" t="s">
        <v>678</v>
      </c>
      <c r="J8" s="202" t="s">
        <v>679</v>
      </c>
      <c r="K8" s="202" t="s">
        <v>680</v>
      </c>
      <c r="M8" s="164">
        <v>0.35416666666666669</v>
      </c>
      <c r="N8" s="174"/>
      <c r="O8" s="173"/>
      <c r="P8" s="173"/>
      <c r="Q8" s="173"/>
      <c r="R8" s="173"/>
      <c r="S8" s="173"/>
      <c r="T8" s="235"/>
      <c r="U8" s="174"/>
      <c r="V8" s="173"/>
      <c r="W8" s="173"/>
      <c r="X8" s="173"/>
      <c r="Y8" s="188"/>
      <c r="Z8" s="188"/>
      <c r="AA8" s="235"/>
      <c r="AB8" s="189"/>
      <c r="AC8" s="188"/>
      <c r="AD8" s="188"/>
      <c r="AE8" s="188"/>
      <c r="AF8" s="188"/>
      <c r="AG8" s="188"/>
      <c r="AH8" s="188"/>
      <c r="AI8" s="235"/>
      <c r="AJ8" s="189"/>
      <c r="AK8" s="188"/>
      <c r="AL8" s="188"/>
      <c r="AM8" s="188"/>
      <c r="AN8" s="633"/>
      <c r="AO8" s="235"/>
      <c r="AP8" s="189"/>
      <c r="AQ8" s="188"/>
      <c r="AR8" s="188"/>
      <c r="AS8" s="188"/>
      <c r="AT8" s="188"/>
      <c r="AU8" s="633"/>
      <c r="AV8" s="235"/>
      <c r="AW8" s="187"/>
      <c r="AX8" s="183"/>
      <c r="AY8" s="183"/>
      <c r="AZ8" s="183"/>
      <c r="BA8" s="183"/>
      <c r="BB8" s="183"/>
      <c r="BC8" s="183"/>
      <c r="BD8" s="186"/>
      <c r="BE8" s="187"/>
      <c r="BF8" s="183"/>
      <c r="BG8" s="183"/>
      <c r="BH8" s="183"/>
      <c r="BI8" s="183"/>
      <c r="BJ8" s="183"/>
      <c r="BK8" s="183"/>
      <c r="BL8" s="186"/>
      <c r="BM8" s="182"/>
    </row>
    <row r="9" spans="1:65" ht="14.25" customHeight="1" x14ac:dyDescent="0.2">
      <c r="A9" s="200" t="s">
        <v>675</v>
      </c>
      <c r="B9" s="200">
        <v>2</v>
      </c>
      <c r="C9" s="200" t="s">
        <v>770</v>
      </c>
      <c r="D9" s="200"/>
      <c r="E9" s="200"/>
      <c r="F9" s="200">
        <v>50</v>
      </c>
      <c r="G9" s="200"/>
      <c r="H9" s="204" t="s">
        <v>696</v>
      </c>
      <c r="I9" s="202" t="s">
        <v>678</v>
      </c>
      <c r="J9" s="202" t="s">
        <v>697</v>
      </c>
      <c r="K9" s="202" t="s">
        <v>680</v>
      </c>
      <c r="M9" s="164">
        <v>0.36458333333333331</v>
      </c>
      <c r="N9" s="174"/>
      <c r="O9" s="173"/>
      <c r="P9" s="173"/>
      <c r="Q9" s="173"/>
      <c r="R9" s="173"/>
      <c r="S9" s="173"/>
      <c r="T9" s="235"/>
      <c r="U9" s="174"/>
      <c r="V9" s="173"/>
      <c r="W9" s="173"/>
      <c r="X9" s="173"/>
      <c r="Y9" s="188"/>
      <c r="Z9" s="188"/>
      <c r="AA9" s="235"/>
      <c r="AB9" s="189"/>
      <c r="AC9" s="188"/>
      <c r="AD9" s="188"/>
      <c r="AE9" s="188"/>
      <c r="AF9" s="188"/>
      <c r="AG9" s="188"/>
      <c r="AH9" s="188"/>
      <c r="AI9" s="235"/>
      <c r="AJ9" s="189"/>
      <c r="AK9" s="188"/>
      <c r="AL9" s="188"/>
      <c r="AM9" s="188"/>
      <c r="AN9" s="633"/>
      <c r="AO9" s="235"/>
      <c r="AP9" s="189"/>
      <c r="AQ9" s="188"/>
      <c r="AR9" s="188"/>
      <c r="AS9" s="188"/>
      <c r="AT9" s="188"/>
      <c r="AU9" s="633"/>
      <c r="AV9" s="235"/>
      <c r="AW9" s="187"/>
      <c r="AX9" s="183"/>
      <c r="AY9" s="183"/>
      <c r="AZ9" s="183"/>
      <c r="BA9" s="183"/>
      <c r="BB9" s="183"/>
      <c r="BC9" s="183"/>
      <c r="BD9" s="186"/>
      <c r="BE9" s="187"/>
      <c r="BF9" s="183"/>
      <c r="BG9" s="183"/>
      <c r="BH9" s="183"/>
      <c r="BI9" s="183"/>
      <c r="BJ9" s="183"/>
      <c r="BK9" s="183"/>
      <c r="BL9" s="186"/>
      <c r="BM9" s="182"/>
    </row>
    <row r="10" spans="1:65" ht="14.25" customHeight="1" x14ac:dyDescent="0.2">
      <c r="A10" s="200" t="s">
        <v>675</v>
      </c>
      <c r="B10" s="197">
        <v>3</v>
      </c>
      <c r="C10" s="200" t="s">
        <v>771</v>
      </c>
      <c r="D10" s="201"/>
      <c r="E10" s="201"/>
      <c r="F10" s="197">
        <v>56</v>
      </c>
      <c r="G10" s="200"/>
      <c r="H10" s="202" t="s">
        <v>772</v>
      </c>
      <c r="I10" s="202" t="s">
        <v>773</v>
      </c>
      <c r="J10" s="202" t="s">
        <v>679</v>
      </c>
      <c r="K10" s="202" t="s">
        <v>774</v>
      </c>
      <c r="M10" s="164">
        <v>0.375</v>
      </c>
      <c r="N10" s="174"/>
      <c r="O10" s="173"/>
      <c r="P10" s="173"/>
      <c r="Q10" s="173"/>
      <c r="R10" s="173"/>
      <c r="S10" s="173"/>
      <c r="T10" s="235"/>
      <c r="U10" s="174"/>
      <c r="V10" s="173"/>
      <c r="W10" s="173"/>
      <c r="X10" s="173"/>
      <c r="Y10" s="188"/>
      <c r="Z10" s="188"/>
      <c r="AA10" s="235"/>
      <c r="AB10" s="189"/>
      <c r="AC10" s="188"/>
      <c r="AD10" s="188"/>
      <c r="AE10" s="188"/>
      <c r="AF10" s="188"/>
      <c r="AG10" s="188"/>
      <c r="AH10" s="188"/>
      <c r="AI10" s="235"/>
      <c r="AJ10" s="189"/>
      <c r="AK10" s="188"/>
      <c r="AL10" s="188"/>
      <c r="AM10" s="188"/>
      <c r="AN10" s="633"/>
      <c r="AO10" s="235"/>
      <c r="AP10" s="189"/>
      <c r="AQ10" s="188"/>
      <c r="AR10" s="188"/>
      <c r="AS10" s="188"/>
      <c r="AT10" s="188"/>
      <c r="AU10" s="633"/>
      <c r="AV10" s="235"/>
      <c r="AW10" s="187"/>
      <c r="AX10" s="183"/>
      <c r="AY10" s="183"/>
      <c r="AZ10" s="183"/>
      <c r="BA10" s="183"/>
      <c r="BB10" s="183"/>
      <c r="BC10" s="183"/>
      <c r="BD10" s="186"/>
      <c r="BE10" s="187"/>
      <c r="BF10" s="183"/>
      <c r="BG10" s="183"/>
      <c r="BH10" s="183"/>
      <c r="BI10" s="183"/>
      <c r="BJ10" s="183"/>
      <c r="BK10" s="183"/>
      <c r="BL10" s="186"/>
      <c r="BM10" s="182"/>
    </row>
    <row r="11" spans="1:65" ht="14.25" customHeight="1" x14ac:dyDescent="0.2">
      <c r="A11" s="200" t="s">
        <v>675</v>
      </c>
      <c r="B11" s="197">
        <v>3</v>
      </c>
      <c r="C11" s="200" t="s">
        <v>781</v>
      </c>
      <c r="D11" s="201"/>
      <c r="E11" s="201"/>
      <c r="F11" s="197">
        <v>56</v>
      </c>
      <c r="G11" s="200"/>
      <c r="H11" s="202" t="s">
        <v>761</v>
      </c>
      <c r="I11" s="202" t="s">
        <v>678</v>
      </c>
      <c r="J11" s="202" t="s">
        <v>679</v>
      </c>
      <c r="K11" s="202" t="s">
        <v>680</v>
      </c>
      <c r="M11" s="164">
        <v>0.38541666666666669</v>
      </c>
      <c r="N11" s="174"/>
      <c r="O11" s="173"/>
      <c r="P11" s="173"/>
      <c r="Q11" s="173"/>
      <c r="R11" s="173"/>
      <c r="S11" s="173"/>
      <c r="T11" s="235"/>
      <c r="U11" s="174"/>
      <c r="V11" s="173"/>
      <c r="W11" s="173"/>
      <c r="X11" s="173"/>
      <c r="Y11" s="188"/>
      <c r="Z11" s="188"/>
      <c r="AA11" s="235"/>
      <c r="AB11" s="189"/>
      <c r="AC11" s="188"/>
      <c r="AD11" s="188"/>
      <c r="AE11" s="188"/>
      <c r="AF11" s="188"/>
      <c r="AG11" s="188"/>
      <c r="AH11" s="188"/>
      <c r="AI11" s="235"/>
      <c r="AJ11" s="189"/>
      <c r="AK11" s="188"/>
      <c r="AL11" s="188"/>
      <c r="AM11" s="188"/>
      <c r="AN11" s="633"/>
      <c r="AO11" s="235"/>
      <c r="AP11" s="189"/>
      <c r="AQ11" s="188"/>
      <c r="AR11" s="188"/>
      <c r="AS11" s="188"/>
      <c r="AT11" s="188"/>
      <c r="AU11" s="633"/>
      <c r="AV11" s="235"/>
      <c r="AW11" s="187"/>
      <c r="AX11" s="183"/>
      <c r="AY11" s="183"/>
      <c r="AZ11" s="183"/>
      <c r="BA11" s="183"/>
      <c r="BB11" s="183"/>
      <c r="BC11" s="183"/>
      <c r="BD11" s="186"/>
      <c r="BE11" s="187"/>
      <c r="BF11" s="183"/>
      <c r="BG11" s="183"/>
      <c r="BH11" s="183"/>
      <c r="BI11" s="183"/>
      <c r="BJ11" s="183"/>
      <c r="BK11" s="183"/>
      <c r="BL11" s="186"/>
      <c r="BM11" s="182"/>
    </row>
    <row r="12" spans="1:65" ht="14.25" customHeight="1" x14ac:dyDescent="0.2">
      <c r="A12" s="200" t="s">
        <v>675</v>
      </c>
      <c r="B12" s="197">
        <v>3</v>
      </c>
      <c r="C12" s="200" t="s">
        <v>782</v>
      </c>
      <c r="D12" s="201"/>
      <c r="E12" s="201"/>
      <c r="F12" s="197">
        <v>56</v>
      </c>
      <c r="G12" s="200"/>
      <c r="H12" s="202" t="s">
        <v>783</v>
      </c>
      <c r="I12" s="202" t="s">
        <v>678</v>
      </c>
      <c r="J12" s="202" t="s">
        <v>679</v>
      </c>
      <c r="K12" s="202" t="s">
        <v>680</v>
      </c>
      <c r="M12" s="164">
        <v>0.39583333333333331</v>
      </c>
      <c r="N12" s="174"/>
      <c r="O12" s="173"/>
      <c r="P12" s="173"/>
      <c r="Q12" s="173"/>
      <c r="R12" s="173"/>
      <c r="S12" s="173"/>
      <c r="T12" s="235"/>
      <c r="U12" s="174"/>
      <c r="V12" s="173"/>
      <c r="W12" s="173"/>
      <c r="X12" s="173"/>
      <c r="Y12" s="188"/>
      <c r="Z12" s="188"/>
      <c r="AA12" s="235"/>
      <c r="AB12" s="189"/>
      <c r="AC12" s="188"/>
      <c r="AD12" s="188"/>
      <c r="AE12" s="188"/>
      <c r="AF12" s="188"/>
      <c r="AG12" s="188"/>
      <c r="AH12" s="188"/>
      <c r="AI12" s="235"/>
      <c r="AJ12" s="189"/>
      <c r="AK12" s="188"/>
      <c r="AL12" s="188"/>
      <c r="AM12" s="188"/>
      <c r="AN12" s="633"/>
      <c r="AO12" s="235"/>
      <c r="AP12" s="189"/>
      <c r="AQ12" s="188"/>
      <c r="AR12" s="188"/>
      <c r="AS12" s="188"/>
      <c r="AT12" s="188"/>
      <c r="AU12" s="633"/>
      <c r="AV12" s="235"/>
      <c r="AW12" s="187"/>
      <c r="AX12" s="183"/>
      <c r="AY12" s="183"/>
      <c r="AZ12" s="183"/>
      <c r="BA12" s="183"/>
      <c r="BB12" s="183"/>
      <c r="BC12" s="183"/>
      <c r="BD12" s="186"/>
      <c r="BE12" s="187"/>
      <c r="BF12" s="183"/>
      <c r="BG12" s="183"/>
      <c r="BH12" s="183"/>
      <c r="BI12" s="183"/>
      <c r="BJ12" s="183"/>
      <c r="BK12" s="183"/>
      <c r="BL12" s="186"/>
      <c r="BM12" s="182"/>
    </row>
    <row r="13" spans="1:65" ht="14.25" customHeight="1" x14ac:dyDescent="0.2">
      <c r="A13" s="200" t="s">
        <v>675</v>
      </c>
      <c r="B13" s="200">
        <v>3</v>
      </c>
      <c r="C13" s="200" t="s">
        <v>784</v>
      </c>
      <c r="D13" s="200"/>
      <c r="E13" s="200"/>
      <c r="F13" s="200">
        <v>56</v>
      </c>
      <c r="G13" s="200"/>
      <c r="H13" s="200" t="s">
        <v>761</v>
      </c>
      <c r="I13" s="202" t="s">
        <v>678</v>
      </c>
      <c r="J13" s="202" t="s">
        <v>679</v>
      </c>
      <c r="K13" s="202" t="s">
        <v>680</v>
      </c>
      <c r="M13" s="164">
        <v>0.40625</v>
      </c>
      <c r="N13" s="174"/>
      <c r="O13" s="173"/>
      <c r="P13" s="173"/>
      <c r="Q13" s="173"/>
      <c r="R13" s="173"/>
      <c r="S13" s="173"/>
      <c r="T13" s="235"/>
      <c r="U13" s="174"/>
      <c r="V13" s="173"/>
      <c r="W13" s="173"/>
      <c r="X13" s="173"/>
      <c r="Y13" s="188"/>
      <c r="Z13" s="188"/>
      <c r="AA13" s="235"/>
      <c r="AB13" s="189"/>
      <c r="AC13" s="188"/>
      <c r="AD13" s="188"/>
      <c r="AE13" s="188"/>
      <c r="AF13" s="188"/>
      <c r="AG13" s="188"/>
      <c r="AH13" s="188"/>
      <c r="AI13" s="235"/>
      <c r="AJ13" s="189"/>
      <c r="AK13" s="188"/>
      <c r="AL13" s="188"/>
      <c r="AM13" s="188"/>
      <c r="AN13" s="633"/>
      <c r="AO13" s="235"/>
      <c r="AP13" s="189"/>
      <c r="AQ13" s="188"/>
      <c r="AR13" s="188"/>
      <c r="AS13" s="188"/>
      <c r="AT13" s="188"/>
      <c r="AU13" s="633"/>
      <c r="AV13" s="235"/>
      <c r="AW13" s="187"/>
      <c r="AX13" s="183"/>
      <c r="AY13" s="183"/>
      <c r="AZ13" s="183"/>
      <c r="BA13" s="183"/>
      <c r="BB13" s="183"/>
      <c r="BC13" s="183"/>
      <c r="BD13" s="186"/>
      <c r="BE13" s="187"/>
      <c r="BF13" s="183"/>
      <c r="BG13" s="183"/>
      <c r="BH13" s="183"/>
      <c r="BI13" s="183"/>
      <c r="BJ13" s="183"/>
      <c r="BK13" s="183"/>
      <c r="BL13" s="186"/>
      <c r="BM13" s="182"/>
    </row>
    <row r="14" spans="1:65" ht="14.25" customHeight="1" x14ac:dyDescent="0.2">
      <c r="A14" s="200" t="s">
        <v>675</v>
      </c>
      <c r="B14" s="197">
        <v>4</v>
      </c>
      <c r="C14" s="200" t="s">
        <v>787</v>
      </c>
      <c r="D14" s="201"/>
      <c r="E14" s="201"/>
      <c r="F14" s="197">
        <v>45</v>
      </c>
      <c r="G14" s="200"/>
      <c r="H14" s="202" t="s">
        <v>772</v>
      </c>
      <c r="I14" s="202" t="s">
        <v>773</v>
      </c>
      <c r="J14" s="202" t="s">
        <v>679</v>
      </c>
      <c r="K14" s="202" t="s">
        <v>774</v>
      </c>
      <c r="M14" s="164">
        <v>0.41666666666666669</v>
      </c>
      <c r="N14" s="174"/>
      <c r="O14" s="173"/>
      <c r="P14" s="173"/>
      <c r="Q14" s="173"/>
      <c r="R14" s="173"/>
      <c r="S14" s="173"/>
      <c r="T14" s="235"/>
      <c r="U14" s="174"/>
      <c r="V14" s="173"/>
      <c r="W14" s="173"/>
      <c r="X14" s="173"/>
      <c r="Y14" s="188"/>
      <c r="Z14" s="188"/>
      <c r="AA14" s="235"/>
      <c r="AB14" s="189"/>
      <c r="AC14" s="188"/>
      <c r="AD14" s="188"/>
      <c r="AE14" s="188"/>
      <c r="AF14" s="188"/>
      <c r="AG14" s="188"/>
      <c r="AH14" s="188"/>
      <c r="AI14" s="235"/>
      <c r="AJ14" s="189"/>
      <c r="AK14" s="188"/>
      <c r="AL14" s="188"/>
      <c r="AM14" s="188"/>
      <c r="AN14" s="633"/>
      <c r="AO14" s="235"/>
      <c r="AP14" s="189"/>
      <c r="AQ14" s="188"/>
      <c r="AR14" s="188"/>
      <c r="AS14" s="188"/>
      <c r="AT14" s="188"/>
      <c r="AU14" s="633"/>
      <c r="AV14" s="235"/>
      <c r="AW14" s="187"/>
      <c r="AX14" s="183"/>
      <c r="AY14" s="183"/>
      <c r="AZ14" s="183"/>
      <c r="BA14" s="183"/>
      <c r="BB14" s="183"/>
      <c r="BC14" s="183"/>
      <c r="BD14" s="186"/>
      <c r="BE14" s="187"/>
      <c r="BF14" s="183"/>
      <c r="BG14" s="183"/>
      <c r="BH14" s="183"/>
      <c r="BI14" s="183"/>
      <c r="BJ14" s="183"/>
      <c r="BK14" s="183"/>
      <c r="BL14" s="186"/>
      <c r="BM14" s="182"/>
    </row>
    <row r="15" spans="1:65" ht="14.25" customHeight="1" x14ac:dyDescent="0.2">
      <c r="A15" s="200" t="s">
        <v>675</v>
      </c>
      <c r="B15" s="197">
        <v>4</v>
      </c>
      <c r="C15" s="200" t="s">
        <v>794</v>
      </c>
      <c r="D15" s="201"/>
      <c r="E15" s="201">
        <v>9</v>
      </c>
      <c r="F15" s="197">
        <v>45</v>
      </c>
      <c r="G15" s="200">
        <v>6</v>
      </c>
      <c r="H15" s="203" t="s">
        <v>677</v>
      </c>
      <c r="I15" s="202" t="s">
        <v>678</v>
      </c>
      <c r="J15" s="202" t="s">
        <v>679</v>
      </c>
      <c r="K15" s="202" t="s">
        <v>680</v>
      </c>
      <c r="M15" s="164">
        <v>0.42708333333333331</v>
      </c>
      <c r="N15" s="174"/>
      <c r="O15" s="173"/>
      <c r="P15" s="173"/>
      <c r="Q15" s="173"/>
      <c r="R15" s="173"/>
      <c r="S15" s="173"/>
      <c r="T15" s="235"/>
      <c r="U15" s="174"/>
      <c r="V15" s="173"/>
      <c r="W15" s="173"/>
      <c r="X15" s="173"/>
      <c r="Y15" s="188"/>
      <c r="Z15" s="188"/>
      <c r="AA15" s="235"/>
      <c r="AB15" s="189"/>
      <c r="AC15" s="188"/>
      <c r="AD15" s="188"/>
      <c r="AE15" s="188"/>
      <c r="AF15" s="188"/>
      <c r="AG15" s="188"/>
      <c r="AH15" s="188"/>
      <c r="AI15" s="235"/>
      <c r="AJ15" s="189"/>
      <c r="AK15" s="188"/>
      <c r="AL15" s="188"/>
      <c r="AM15" s="188"/>
      <c r="AN15" s="633"/>
      <c r="AO15" s="235"/>
      <c r="AP15" s="189"/>
      <c r="AQ15" s="188"/>
      <c r="AR15" s="188"/>
      <c r="AS15" s="188"/>
      <c r="AT15" s="188"/>
      <c r="AU15" s="633"/>
      <c r="AV15" s="235"/>
      <c r="AW15" s="187"/>
      <c r="AX15" s="183"/>
      <c r="AY15" s="183"/>
      <c r="AZ15" s="183"/>
      <c r="BA15" s="183"/>
      <c r="BB15" s="183"/>
      <c r="BC15" s="183"/>
      <c r="BD15" s="186"/>
      <c r="BE15" s="187"/>
      <c r="BF15" s="183"/>
      <c r="BG15" s="183"/>
      <c r="BH15" s="183"/>
      <c r="BI15" s="183"/>
      <c r="BJ15" s="183"/>
      <c r="BK15" s="183"/>
      <c r="BL15" s="186"/>
      <c r="BM15" s="182"/>
    </row>
    <row r="16" spans="1:65" ht="14.25" customHeight="1" x14ac:dyDescent="0.2">
      <c r="A16" s="200" t="s">
        <v>675</v>
      </c>
      <c r="B16" s="197">
        <v>4</v>
      </c>
      <c r="C16" s="200" t="s">
        <v>796</v>
      </c>
      <c r="D16" s="201"/>
      <c r="E16" s="201"/>
      <c r="F16" s="197">
        <v>45</v>
      </c>
      <c r="G16" s="200"/>
      <c r="H16" s="202" t="s">
        <v>797</v>
      </c>
      <c r="I16" s="202" t="s">
        <v>678</v>
      </c>
      <c r="J16" s="202" t="s">
        <v>679</v>
      </c>
      <c r="K16" s="202" t="s">
        <v>798</v>
      </c>
      <c r="M16" s="164">
        <v>0.4375</v>
      </c>
      <c r="N16" s="174"/>
      <c r="O16" s="173"/>
      <c r="P16" s="173"/>
      <c r="Q16" s="173"/>
      <c r="R16" s="173"/>
      <c r="S16" s="173"/>
      <c r="T16" s="235"/>
      <c r="U16" s="174"/>
      <c r="V16" s="173"/>
      <c r="W16" s="173"/>
      <c r="X16" s="173"/>
      <c r="Y16" s="188"/>
      <c r="Z16" s="188"/>
      <c r="AA16" s="235"/>
      <c r="AB16" s="189"/>
      <c r="AC16" s="188"/>
      <c r="AD16" s="188"/>
      <c r="AE16" s="188"/>
      <c r="AF16" s="188"/>
      <c r="AG16" s="188"/>
      <c r="AH16" s="188"/>
      <c r="AI16" s="235"/>
      <c r="AJ16" s="189"/>
      <c r="AK16" s="188"/>
      <c r="AL16" s="188"/>
      <c r="AM16" s="188"/>
      <c r="AN16" s="633"/>
      <c r="AO16" s="235"/>
      <c r="AP16" s="189"/>
      <c r="AQ16" s="188"/>
      <c r="AR16" s="188"/>
      <c r="AS16" s="188"/>
      <c r="AT16" s="188"/>
      <c r="AU16" s="633"/>
      <c r="AV16" s="235"/>
      <c r="AW16" s="187"/>
      <c r="AX16" s="183"/>
      <c r="AY16" s="183"/>
      <c r="AZ16" s="183"/>
      <c r="BA16" s="183"/>
      <c r="BB16" s="183"/>
      <c r="BC16" s="183"/>
      <c r="BD16" s="186"/>
      <c r="BE16" s="187"/>
      <c r="BF16" s="183"/>
      <c r="BG16" s="183"/>
      <c r="BH16" s="183"/>
      <c r="BI16" s="183"/>
      <c r="BJ16" s="183"/>
      <c r="BK16" s="183"/>
      <c r="BL16" s="186"/>
      <c r="BM16" s="182"/>
    </row>
    <row r="17" spans="1:65" ht="14.25" customHeight="1" x14ac:dyDescent="0.2">
      <c r="A17" s="200" t="s">
        <v>675</v>
      </c>
      <c r="B17" s="197">
        <v>4</v>
      </c>
      <c r="C17" s="200" t="s">
        <v>810</v>
      </c>
      <c r="D17" s="201"/>
      <c r="E17" s="201"/>
      <c r="F17" s="197">
        <v>45</v>
      </c>
      <c r="G17" s="200"/>
      <c r="H17" s="202" t="s">
        <v>811</v>
      </c>
      <c r="I17" s="202" t="s">
        <v>812</v>
      </c>
      <c r="J17" s="202" t="s">
        <v>679</v>
      </c>
      <c r="K17" s="202" t="s">
        <v>680</v>
      </c>
      <c r="M17" s="164">
        <v>0.44791666666666669</v>
      </c>
      <c r="N17" s="174"/>
      <c r="O17" s="173"/>
      <c r="P17" s="173"/>
      <c r="Q17" s="173"/>
      <c r="R17" s="173"/>
      <c r="S17" s="173"/>
      <c r="T17" s="235"/>
      <c r="U17" s="174"/>
      <c r="V17" s="173"/>
      <c r="W17" s="173"/>
      <c r="X17" s="173"/>
      <c r="Y17" s="188"/>
      <c r="Z17" s="188"/>
      <c r="AA17" s="235"/>
      <c r="AB17" s="189"/>
      <c r="AC17" s="188"/>
      <c r="AD17" s="188"/>
      <c r="AE17" s="188"/>
      <c r="AF17" s="188"/>
      <c r="AG17" s="188"/>
      <c r="AH17" s="188"/>
      <c r="AI17" s="235"/>
      <c r="AJ17" s="189"/>
      <c r="AK17" s="188"/>
      <c r="AL17" s="188"/>
      <c r="AM17" s="188"/>
      <c r="AN17" s="633"/>
      <c r="AO17" s="235"/>
      <c r="AP17" s="189"/>
      <c r="AQ17" s="188"/>
      <c r="AR17" s="188"/>
      <c r="AS17" s="188"/>
      <c r="AT17" s="188"/>
      <c r="AU17" s="633"/>
      <c r="AV17" s="235"/>
      <c r="AW17" s="187"/>
      <c r="AX17" s="183"/>
      <c r="AY17" s="183"/>
      <c r="AZ17" s="183"/>
      <c r="BA17" s="183"/>
      <c r="BB17" s="183"/>
      <c r="BC17" s="183"/>
      <c r="BD17" s="186"/>
      <c r="BE17" s="187"/>
      <c r="BF17" s="183"/>
      <c r="BG17" s="183"/>
      <c r="BH17" s="183"/>
      <c r="BI17" s="183"/>
      <c r="BJ17" s="183"/>
      <c r="BK17" s="183"/>
      <c r="BL17" s="186"/>
      <c r="BM17" s="182"/>
    </row>
    <row r="18" spans="1:65" ht="14.25" customHeight="1" x14ac:dyDescent="0.2">
      <c r="A18" s="200" t="s">
        <v>675</v>
      </c>
      <c r="B18" s="197">
        <v>4</v>
      </c>
      <c r="C18" s="200" t="s">
        <v>816</v>
      </c>
      <c r="D18" s="201"/>
      <c r="E18" s="201">
        <v>9</v>
      </c>
      <c r="F18" s="197">
        <v>45</v>
      </c>
      <c r="G18" s="200">
        <v>6</v>
      </c>
      <c r="H18" s="202" t="s">
        <v>797</v>
      </c>
      <c r="I18" s="202" t="s">
        <v>678</v>
      </c>
      <c r="J18" s="202" t="s">
        <v>679</v>
      </c>
      <c r="K18" s="202" t="s">
        <v>798</v>
      </c>
      <c r="M18" s="164">
        <v>0.45833333333333331</v>
      </c>
      <c r="N18" s="174"/>
      <c r="O18" s="173"/>
      <c r="P18" s="173"/>
      <c r="Q18" s="173"/>
      <c r="R18" s="173"/>
      <c r="S18" s="173"/>
      <c r="T18" s="235"/>
      <c r="U18" s="174"/>
      <c r="V18" s="173"/>
      <c r="W18" s="173"/>
      <c r="X18" s="173"/>
      <c r="Y18" s="188"/>
      <c r="Z18" s="188"/>
      <c r="AA18" s="235"/>
      <c r="AB18" s="189"/>
      <c r="AC18" s="188"/>
      <c r="AD18" s="188"/>
      <c r="AE18" s="188"/>
      <c r="AF18" s="188"/>
      <c r="AG18" s="188"/>
      <c r="AH18" s="188"/>
      <c r="AI18" s="235"/>
      <c r="AJ18" s="189"/>
      <c r="AK18" s="188"/>
      <c r="AL18" s="188"/>
      <c r="AM18" s="188"/>
      <c r="AN18" s="633"/>
      <c r="AO18" s="235"/>
      <c r="AP18" s="189"/>
      <c r="AQ18" s="188"/>
      <c r="AR18" s="188"/>
      <c r="AS18" s="188"/>
      <c r="AT18" s="188"/>
      <c r="AU18" s="633"/>
      <c r="AV18" s="235"/>
      <c r="AW18" s="187"/>
      <c r="AX18" s="183"/>
      <c r="AY18" s="183"/>
      <c r="AZ18" s="183"/>
      <c r="BA18" s="183"/>
      <c r="BB18" s="183"/>
      <c r="BC18" s="183"/>
      <c r="BD18" s="186"/>
      <c r="BE18" s="187"/>
      <c r="BF18" s="183"/>
      <c r="BG18" s="183"/>
      <c r="BH18" s="183"/>
      <c r="BI18" s="183"/>
      <c r="BJ18" s="183"/>
      <c r="BK18" s="183"/>
      <c r="BL18" s="186"/>
      <c r="BM18" s="182"/>
    </row>
    <row r="19" spans="1:65" ht="14.25" customHeight="1" x14ac:dyDescent="0.2">
      <c r="A19" s="200" t="s">
        <v>675</v>
      </c>
      <c r="B19" s="197">
        <v>6</v>
      </c>
      <c r="C19" s="200" t="s">
        <v>817</v>
      </c>
      <c r="D19" s="201"/>
      <c r="E19" s="201"/>
      <c r="F19" s="197">
        <v>48</v>
      </c>
      <c r="G19" s="200"/>
      <c r="H19" s="203" t="s">
        <v>677</v>
      </c>
      <c r="I19" s="202" t="s">
        <v>678</v>
      </c>
      <c r="J19" s="202" t="s">
        <v>679</v>
      </c>
      <c r="K19" s="202" t="s">
        <v>680</v>
      </c>
      <c r="M19" s="164">
        <v>0.46875</v>
      </c>
      <c r="N19" s="174"/>
      <c r="O19" s="173"/>
      <c r="P19" s="173"/>
      <c r="Q19" s="173"/>
      <c r="R19" s="173"/>
      <c r="S19" s="173"/>
      <c r="T19" s="235"/>
      <c r="U19" s="174"/>
      <c r="V19" s="173"/>
      <c r="W19" s="173"/>
      <c r="X19" s="173"/>
      <c r="Y19" s="188"/>
      <c r="Z19" s="188"/>
      <c r="AA19" s="235"/>
      <c r="AB19" s="189"/>
      <c r="AC19" s="188"/>
      <c r="AD19" s="188"/>
      <c r="AE19" s="188"/>
      <c r="AF19" s="188"/>
      <c r="AG19" s="188"/>
      <c r="AH19" s="188"/>
      <c r="AI19" s="235"/>
      <c r="AJ19" s="189"/>
      <c r="AK19" s="188"/>
      <c r="AL19" s="188"/>
      <c r="AM19" s="188"/>
      <c r="AN19" s="633"/>
      <c r="AO19" s="235"/>
      <c r="AP19" s="189"/>
      <c r="AQ19" s="188"/>
      <c r="AR19" s="188"/>
      <c r="AS19" s="188"/>
      <c r="AT19" s="188"/>
      <c r="AU19" s="633"/>
      <c r="AV19" s="235"/>
      <c r="AW19" s="187"/>
      <c r="AX19" s="183"/>
      <c r="AY19" s="183"/>
      <c r="AZ19" s="183"/>
      <c r="BA19" s="183"/>
      <c r="BB19" s="183"/>
      <c r="BC19" s="183"/>
      <c r="BD19" s="186"/>
      <c r="BE19" s="187"/>
      <c r="BF19" s="183"/>
      <c r="BG19" s="183"/>
      <c r="BH19" s="183"/>
      <c r="BI19" s="183"/>
      <c r="BJ19" s="183"/>
      <c r="BK19" s="183"/>
      <c r="BL19" s="186"/>
      <c r="BM19" s="182"/>
    </row>
    <row r="20" spans="1:65" ht="14.25" customHeight="1" x14ac:dyDescent="0.2">
      <c r="A20" s="200" t="s">
        <v>675</v>
      </c>
      <c r="B20" s="197">
        <v>6</v>
      </c>
      <c r="C20" s="200" t="s">
        <v>821</v>
      </c>
      <c r="D20" s="201"/>
      <c r="E20" s="201"/>
      <c r="F20" s="197">
        <v>48</v>
      </c>
      <c r="G20" s="200"/>
      <c r="H20" s="202" t="s">
        <v>772</v>
      </c>
      <c r="I20" s="202" t="s">
        <v>773</v>
      </c>
      <c r="J20" s="202" t="s">
        <v>679</v>
      </c>
      <c r="K20" s="202" t="s">
        <v>774</v>
      </c>
      <c r="M20" s="164">
        <v>0.47916666666666669</v>
      </c>
      <c r="N20" s="174"/>
      <c r="O20" s="173"/>
      <c r="P20" s="173"/>
      <c r="Q20" s="173"/>
      <c r="R20" s="173"/>
      <c r="S20" s="173"/>
      <c r="T20" s="235"/>
      <c r="U20" s="174"/>
      <c r="V20" s="173"/>
      <c r="W20" s="173"/>
      <c r="X20" s="173"/>
      <c r="Y20" s="188"/>
      <c r="Z20" s="188"/>
      <c r="AA20" s="235"/>
      <c r="AB20" s="189"/>
      <c r="AC20" s="188"/>
      <c r="AD20" s="188"/>
      <c r="AE20" s="188"/>
      <c r="AF20" s="188"/>
      <c r="AG20" s="188"/>
      <c r="AH20" s="188"/>
      <c r="AI20" s="235"/>
      <c r="AJ20" s="189"/>
      <c r="AK20" s="188"/>
      <c r="AL20" s="188"/>
      <c r="AM20" s="188"/>
      <c r="AN20" s="633"/>
      <c r="AO20" s="235"/>
      <c r="AP20" s="189"/>
      <c r="AQ20" s="188"/>
      <c r="AR20" s="188"/>
      <c r="AS20" s="188"/>
      <c r="AT20" s="188"/>
      <c r="AU20" s="633"/>
      <c r="AV20" s="235"/>
      <c r="AW20" s="187"/>
      <c r="AX20" s="183"/>
      <c r="AY20" s="183"/>
      <c r="AZ20" s="183"/>
      <c r="BA20" s="183"/>
      <c r="BB20" s="183"/>
      <c r="BC20" s="183"/>
      <c r="BD20" s="186"/>
      <c r="BE20" s="187"/>
      <c r="BF20" s="183"/>
      <c r="BG20" s="183"/>
      <c r="BH20" s="183"/>
      <c r="BI20" s="183"/>
      <c r="BJ20" s="183"/>
      <c r="BK20" s="183"/>
      <c r="BL20" s="186"/>
      <c r="BM20" s="182"/>
    </row>
    <row r="21" spans="1:65" ht="14.25" customHeight="1" x14ac:dyDescent="0.2">
      <c r="A21" s="200" t="s">
        <v>836</v>
      </c>
      <c r="B21" s="201">
        <v>2</v>
      </c>
      <c r="C21" s="200" t="s">
        <v>22</v>
      </c>
      <c r="D21" s="201"/>
      <c r="E21" s="201"/>
      <c r="F21" s="201">
        <v>16</v>
      </c>
      <c r="G21" s="200"/>
      <c r="H21" s="203" t="s">
        <v>696</v>
      </c>
      <c r="I21" s="202" t="s">
        <v>678</v>
      </c>
      <c r="J21" s="202" t="s">
        <v>697</v>
      </c>
      <c r="K21" s="202" t="s">
        <v>680</v>
      </c>
      <c r="M21" s="164">
        <v>0.48958333333333331</v>
      </c>
      <c r="N21" s="174"/>
      <c r="O21" s="173"/>
      <c r="P21" s="173"/>
      <c r="Q21" s="173"/>
      <c r="R21" s="173"/>
      <c r="S21" s="173"/>
      <c r="T21" s="235"/>
      <c r="U21" s="174"/>
      <c r="V21" s="173"/>
      <c r="W21" s="173"/>
      <c r="X21" s="173"/>
      <c r="Y21" s="188"/>
      <c r="Z21" s="188"/>
      <c r="AA21" s="235"/>
      <c r="AB21" s="189"/>
      <c r="AC21" s="188"/>
      <c r="AD21" s="188"/>
      <c r="AE21" s="188"/>
      <c r="AF21" s="188"/>
      <c r="AG21" s="188"/>
      <c r="AH21" s="188"/>
      <c r="AI21" s="235"/>
      <c r="AJ21" s="189"/>
      <c r="AK21" s="188"/>
      <c r="AL21" s="188"/>
      <c r="AM21" s="188"/>
      <c r="AN21" s="633"/>
      <c r="AO21" s="235"/>
      <c r="AP21" s="189"/>
      <c r="AQ21" s="188"/>
      <c r="AR21" s="188"/>
      <c r="AS21" s="188"/>
      <c r="AT21" s="188"/>
      <c r="AU21" s="633"/>
      <c r="AV21" s="235"/>
      <c r="AW21" s="187"/>
      <c r="AX21" s="183"/>
      <c r="AY21" s="183"/>
      <c r="AZ21" s="183"/>
      <c r="BA21" s="183"/>
      <c r="BB21" s="183"/>
      <c r="BC21" s="183"/>
      <c r="BD21" s="186"/>
      <c r="BE21" s="187"/>
      <c r="BF21" s="183"/>
      <c r="BG21" s="183"/>
      <c r="BH21" s="183"/>
      <c r="BI21" s="183"/>
      <c r="BJ21" s="183"/>
      <c r="BK21" s="183"/>
      <c r="BL21" s="186"/>
      <c r="BM21" s="182"/>
    </row>
    <row r="22" spans="1:65" ht="14.25" customHeight="1" x14ac:dyDescent="0.2">
      <c r="A22" s="200" t="s">
        <v>836</v>
      </c>
      <c r="B22" s="201">
        <v>2</v>
      </c>
      <c r="C22" s="200" t="s">
        <v>720</v>
      </c>
      <c r="D22" s="201"/>
      <c r="E22" s="201"/>
      <c r="F22" s="201">
        <v>16</v>
      </c>
      <c r="G22" s="200"/>
      <c r="H22" s="203" t="s">
        <v>677</v>
      </c>
      <c r="I22" s="202" t="s">
        <v>678</v>
      </c>
      <c r="J22" s="202" t="s">
        <v>679</v>
      </c>
      <c r="K22" s="202" t="s">
        <v>680</v>
      </c>
      <c r="M22" s="164">
        <v>0.5</v>
      </c>
      <c r="N22" s="174"/>
      <c r="O22" s="173"/>
      <c r="P22" s="173"/>
      <c r="Q22" s="173"/>
      <c r="R22" s="173"/>
      <c r="S22" s="173"/>
      <c r="T22" s="235"/>
      <c r="U22" s="174"/>
      <c r="V22" s="173"/>
      <c r="W22" s="173"/>
      <c r="X22" s="173"/>
      <c r="Y22" s="188"/>
      <c r="Z22" s="188"/>
      <c r="AA22" s="235"/>
      <c r="AB22" s="189"/>
      <c r="AC22" s="188"/>
      <c r="AD22" s="188"/>
      <c r="AE22" s="188"/>
      <c r="AF22" s="188"/>
      <c r="AG22" s="188"/>
      <c r="AH22" s="188"/>
      <c r="AI22" s="235"/>
      <c r="AJ22" s="189"/>
      <c r="AK22" s="188"/>
      <c r="AL22" s="188"/>
      <c r="AM22" s="188"/>
      <c r="AN22" s="633"/>
      <c r="AO22" s="235"/>
      <c r="AP22" s="189"/>
      <c r="AQ22" s="188"/>
      <c r="AR22" s="188"/>
      <c r="AS22" s="188"/>
      <c r="AT22" s="188"/>
      <c r="AU22" s="633"/>
      <c r="AV22" s="235"/>
      <c r="AW22" s="187"/>
      <c r="AX22" s="183"/>
      <c r="AY22" s="183"/>
      <c r="AZ22" s="183"/>
      <c r="BA22" s="183"/>
      <c r="BB22" s="183"/>
      <c r="BC22" s="183"/>
      <c r="BD22" s="186"/>
      <c r="BE22" s="187"/>
      <c r="BF22" s="183"/>
      <c r="BG22" s="183"/>
      <c r="BH22" s="183"/>
      <c r="BI22" s="183"/>
      <c r="BJ22" s="183"/>
      <c r="BK22" s="183"/>
      <c r="BL22" s="186"/>
      <c r="BM22" s="182"/>
    </row>
    <row r="23" spans="1:65" ht="14.25" customHeight="1" x14ac:dyDescent="0.2">
      <c r="A23" s="200" t="s">
        <v>836</v>
      </c>
      <c r="B23" s="201">
        <v>3</v>
      </c>
      <c r="C23" s="200" t="s">
        <v>760</v>
      </c>
      <c r="D23" s="201"/>
      <c r="E23" s="201"/>
      <c r="F23" s="201">
        <v>15</v>
      </c>
      <c r="G23" s="200"/>
      <c r="H23" s="202" t="s">
        <v>761</v>
      </c>
      <c r="I23" s="202" t="s">
        <v>678</v>
      </c>
      <c r="J23" s="202" t="s">
        <v>679</v>
      </c>
      <c r="K23" s="202" t="s">
        <v>680</v>
      </c>
      <c r="M23" s="164">
        <v>0.51041666666666663</v>
      </c>
      <c r="N23" s="174"/>
      <c r="O23" s="173"/>
      <c r="P23" s="173"/>
      <c r="Q23" s="173"/>
      <c r="R23" s="173"/>
      <c r="S23" s="173"/>
      <c r="T23" s="235"/>
      <c r="U23" s="174"/>
      <c r="V23" s="173"/>
      <c r="W23" s="173"/>
      <c r="X23" s="173"/>
      <c r="Y23" s="188"/>
      <c r="Z23" s="188"/>
      <c r="AA23" s="235"/>
      <c r="AB23" s="189"/>
      <c r="AC23" s="188"/>
      <c r="AD23" s="188"/>
      <c r="AE23" s="188"/>
      <c r="AF23" s="188"/>
      <c r="AG23" s="188"/>
      <c r="AH23" s="188"/>
      <c r="AI23" s="235"/>
      <c r="AJ23" s="189"/>
      <c r="AK23" s="188"/>
      <c r="AL23" s="188"/>
      <c r="AM23" s="188"/>
      <c r="AN23" s="633"/>
      <c r="AO23" s="235"/>
      <c r="AP23" s="189"/>
      <c r="AQ23" s="188"/>
      <c r="AR23" s="188"/>
      <c r="AS23" s="188"/>
      <c r="AT23" s="188"/>
      <c r="AU23" s="633"/>
      <c r="AV23" s="235"/>
      <c r="AW23" s="187"/>
      <c r="AX23" s="183"/>
      <c r="AY23" s="183"/>
      <c r="AZ23" s="183"/>
      <c r="BA23" s="183"/>
      <c r="BB23" s="183"/>
      <c r="BC23" s="183"/>
      <c r="BD23" s="186"/>
      <c r="BE23" s="187"/>
      <c r="BF23" s="183"/>
      <c r="BG23" s="183"/>
      <c r="BH23" s="183"/>
      <c r="BI23" s="183"/>
      <c r="BJ23" s="183"/>
      <c r="BK23" s="183"/>
      <c r="BL23" s="186"/>
      <c r="BM23" s="182"/>
    </row>
    <row r="24" spans="1:65" ht="14.25" customHeight="1" x14ac:dyDescent="0.2">
      <c r="A24" s="200" t="s">
        <v>836</v>
      </c>
      <c r="B24" s="201">
        <v>3</v>
      </c>
      <c r="C24" s="200" t="s">
        <v>768</v>
      </c>
      <c r="D24" s="201"/>
      <c r="E24" s="201"/>
      <c r="F24" s="201">
        <v>15</v>
      </c>
      <c r="G24" s="200"/>
      <c r="H24" s="203" t="s">
        <v>677</v>
      </c>
      <c r="I24" s="202" t="s">
        <v>678</v>
      </c>
      <c r="J24" s="202" t="s">
        <v>679</v>
      </c>
      <c r="K24" s="202" t="s">
        <v>680</v>
      </c>
      <c r="M24" s="164">
        <v>0.52083333333333337</v>
      </c>
      <c r="N24" s="174"/>
      <c r="O24" s="173"/>
      <c r="P24" s="173"/>
      <c r="Q24" s="173"/>
      <c r="R24" s="173"/>
      <c r="S24" s="173"/>
      <c r="T24" s="235"/>
      <c r="U24" s="174"/>
      <c r="V24" s="173"/>
      <c r="W24" s="173"/>
      <c r="X24" s="173"/>
      <c r="Y24" s="188"/>
      <c r="Z24" s="188"/>
      <c r="AA24" s="235"/>
      <c r="AB24" s="189"/>
      <c r="AC24" s="188"/>
      <c r="AD24" s="188"/>
      <c r="AE24" s="188"/>
      <c r="AF24" s="188"/>
      <c r="AG24" s="188"/>
      <c r="AH24" s="188"/>
      <c r="AI24" s="235"/>
      <c r="AJ24" s="189"/>
      <c r="AK24" s="188"/>
      <c r="AL24" s="188"/>
      <c r="AM24" s="188"/>
      <c r="AN24" s="633"/>
      <c r="AO24" s="235"/>
      <c r="AP24" s="189"/>
      <c r="AQ24" s="188"/>
      <c r="AR24" s="188"/>
      <c r="AS24" s="188"/>
      <c r="AT24" s="188"/>
      <c r="AU24" s="633"/>
      <c r="AV24" s="235"/>
      <c r="AW24" s="187"/>
      <c r="AX24" s="183"/>
      <c r="AY24" s="183"/>
      <c r="AZ24" s="183"/>
      <c r="BA24" s="183"/>
      <c r="BB24" s="183"/>
      <c r="BC24" s="183"/>
      <c r="BD24" s="186"/>
      <c r="BE24" s="187"/>
      <c r="BF24" s="183"/>
      <c r="BG24" s="183"/>
      <c r="BH24" s="183"/>
      <c r="BI24" s="183"/>
      <c r="BJ24" s="183"/>
      <c r="BK24" s="183"/>
      <c r="BL24" s="186"/>
      <c r="BM24" s="182"/>
    </row>
    <row r="25" spans="1:65" ht="14.25" customHeight="1" x14ac:dyDescent="0.2">
      <c r="A25" s="200" t="s">
        <v>836</v>
      </c>
      <c r="B25" s="201">
        <v>4</v>
      </c>
      <c r="C25" s="200" t="s">
        <v>781</v>
      </c>
      <c r="D25" s="201"/>
      <c r="E25" s="201"/>
      <c r="F25" s="201">
        <v>3</v>
      </c>
      <c r="G25" s="200"/>
      <c r="H25" s="202" t="s">
        <v>761</v>
      </c>
      <c r="I25" s="202" t="s">
        <v>678</v>
      </c>
      <c r="J25" s="202" t="s">
        <v>679</v>
      </c>
      <c r="K25" s="202" t="s">
        <v>680</v>
      </c>
      <c r="M25" s="164">
        <v>0.53125</v>
      </c>
      <c r="N25" s="174"/>
      <c r="O25" s="173"/>
      <c r="P25" s="173"/>
      <c r="Q25" s="173"/>
      <c r="R25" s="173"/>
      <c r="S25" s="173"/>
      <c r="T25" s="235"/>
      <c r="U25" s="174"/>
      <c r="V25" s="173"/>
      <c r="W25" s="173"/>
      <c r="X25" s="173"/>
      <c r="Y25" s="188"/>
      <c r="Z25" s="188"/>
      <c r="AA25" s="235"/>
      <c r="AB25" s="189"/>
      <c r="AC25" s="188"/>
      <c r="AD25" s="188"/>
      <c r="AE25" s="188"/>
      <c r="AF25" s="188"/>
      <c r="AG25" s="188"/>
      <c r="AH25" s="188"/>
      <c r="AI25" s="235"/>
      <c r="AJ25" s="189"/>
      <c r="AK25" s="188"/>
      <c r="AL25" s="188"/>
      <c r="AM25" s="188"/>
      <c r="AN25" s="633"/>
      <c r="AO25" s="235"/>
      <c r="AP25" s="189"/>
      <c r="AQ25" s="188"/>
      <c r="AR25" s="188"/>
      <c r="AS25" s="188"/>
      <c r="AT25" s="188"/>
      <c r="AU25" s="633"/>
      <c r="AV25" s="235"/>
      <c r="AW25" s="187"/>
      <c r="AX25" s="183"/>
      <c r="AY25" s="183"/>
      <c r="AZ25" s="183"/>
      <c r="BA25" s="183"/>
      <c r="BB25" s="183"/>
      <c r="BC25" s="183"/>
      <c r="BD25" s="186"/>
      <c r="BE25" s="187"/>
      <c r="BF25" s="183"/>
      <c r="BG25" s="183"/>
      <c r="BH25" s="183"/>
      <c r="BI25" s="183"/>
      <c r="BJ25" s="183"/>
      <c r="BK25" s="183"/>
      <c r="BL25" s="186"/>
      <c r="BM25" s="182"/>
    </row>
    <row r="26" spans="1:65" ht="14.25" customHeight="1" x14ac:dyDescent="0.2">
      <c r="A26" s="200" t="s">
        <v>836</v>
      </c>
      <c r="B26" s="201">
        <v>4</v>
      </c>
      <c r="C26" s="200" t="s">
        <v>810</v>
      </c>
      <c r="D26" s="201"/>
      <c r="E26" s="201"/>
      <c r="F26" s="201">
        <v>3</v>
      </c>
      <c r="G26" s="200"/>
      <c r="H26" s="202" t="s">
        <v>811</v>
      </c>
      <c r="I26" s="202" t="s">
        <v>812</v>
      </c>
      <c r="J26" s="202" t="s">
        <v>679</v>
      </c>
      <c r="K26" s="202" t="s">
        <v>680</v>
      </c>
      <c r="M26" s="164">
        <v>0.54166666666666663</v>
      </c>
      <c r="N26" s="174"/>
      <c r="O26" s="173"/>
      <c r="P26" s="173"/>
      <c r="Q26" s="173"/>
      <c r="R26" s="173"/>
      <c r="S26" s="173"/>
      <c r="T26" s="279"/>
      <c r="U26" s="174"/>
      <c r="V26" s="173"/>
      <c r="W26" s="173"/>
      <c r="X26" s="173"/>
      <c r="Y26" s="188"/>
      <c r="Z26" s="188"/>
      <c r="AA26" s="279"/>
      <c r="AB26" s="189"/>
      <c r="AC26" s="188"/>
      <c r="AD26" s="188"/>
      <c r="AE26" s="188"/>
      <c r="AF26" s="188"/>
      <c r="AG26" s="188"/>
      <c r="AH26" s="188"/>
      <c r="AI26" s="279"/>
      <c r="AJ26" s="189"/>
      <c r="AK26" s="188"/>
      <c r="AL26" s="188"/>
      <c r="AM26" s="188"/>
      <c r="AN26" s="633"/>
      <c r="AO26" s="279"/>
      <c r="AP26" s="189"/>
      <c r="AQ26" s="188"/>
      <c r="AR26" s="188"/>
      <c r="AS26" s="188"/>
      <c r="AT26" s="188"/>
      <c r="AU26" s="633"/>
      <c r="AV26" s="279"/>
      <c r="AW26" s="187"/>
      <c r="AX26" s="183"/>
      <c r="AY26" s="183"/>
      <c r="AZ26" s="183"/>
      <c r="BA26" s="183"/>
      <c r="BB26" s="183"/>
      <c r="BC26" s="183"/>
      <c r="BD26" s="186"/>
      <c r="BE26" s="187"/>
      <c r="BF26" s="183"/>
      <c r="BG26" s="183"/>
      <c r="BH26" s="183"/>
      <c r="BI26" s="183"/>
      <c r="BJ26" s="183"/>
      <c r="BK26" s="183"/>
      <c r="BL26" s="186"/>
      <c r="BM26" s="182"/>
    </row>
    <row r="27" spans="1:65" ht="14.25" customHeight="1" x14ac:dyDescent="0.2">
      <c r="A27" s="200" t="s">
        <v>836</v>
      </c>
      <c r="B27" s="201">
        <v>5</v>
      </c>
      <c r="C27" s="200" t="s">
        <v>771</v>
      </c>
      <c r="D27" s="201"/>
      <c r="E27" s="201"/>
      <c r="F27" s="201">
        <v>21</v>
      </c>
      <c r="G27" s="200"/>
      <c r="H27" s="202" t="s">
        <v>772</v>
      </c>
      <c r="I27" s="202" t="s">
        <v>773</v>
      </c>
      <c r="J27" s="202" t="s">
        <v>679</v>
      </c>
      <c r="K27" s="202" t="s">
        <v>774</v>
      </c>
      <c r="M27" s="164">
        <v>0.55208333333333337</v>
      </c>
      <c r="N27" s="174"/>
      <c r="O27" s="173"/>
      <c r="P27" s="173"/>
      <c r="Q27" s="173"/>
      <c r="R27" s="173"/>
      <c r="S27" s="173"/>
      <c r="T27" s="225"/>
      <c r="U27" s="174"/>
      <c r="V27" s="173"/>
      <c r="W27" s="173"/>
      <c r="X27" s="173"/>
      <c r="Y27" s="188"/>
      <c r="Z27" s="188"/>
      <c r="AA27" s="225"/>
      <c r="AB27" s="189"/>
      <c r="AC27" s="188"/>
      <c r="AD27" s="188"/>
      <c r="AE27" s="188"/>
      <c r="AF27" s="188"/>
      <c r="AG27" s="188"/>
      <c r="AH27" s="188"/>
      <c r="AI27" s="225"/>
      <c r="AJ27" s="189"/>
      <c r="AK27" s="188"/>
      <c r="AL27" s="188"/>
      <c r="AM27" s="188"/>
      <c r="AN27" s="633"/>
      <c r="AO27" s="225"/>
      <c r="AP27" s="189"/>
      <c r="AQ27" s="188"/>
      <c r="AR27" s="188"/>
      <c r="AS27" s="188"/>
      <c r="AT27" s="188"/>
      <c r="AU27" s="633"/>
      <c r="AV27" s="225"/>
      <c r="AW27" s="187"/>
      <c r="AX27" s="183"/>
      <c r="AY27" s="183"/>
      <c r="AZ27" s="183"/>
      <c r="BA27" s="183"/>
      <c r="BB27" s="183"/>
      <c r="BC27" s="183"/>
      <c r="BD27" s="186"/>
      <c r="BE27" s="187"/>
      <c r="BF27" s="183"/>
      <c r="BG27" s="183"/>
      <c r="BH27" s="183"/>
      <c r="BI27" s="183"/>
      <c r="BJ27" s="183"/>
      <c r="BK27" s="183"/>
      <c r="BL27" s="186"/>
      <c r="BM27" s="182"/>
    </row>
    <row r="28" spans="1:65" ht="14.25" customHeight="1" x14ac:dyDescent="0.2">
      <c r="A28" s="200" t="s">
        <v>836</v>
      </c>
      <c r="B28" s="201">
        <v>5</v>
      </c>
      <c r="C28" s="200" t="s">
        <v>782</v>
      </c>
      <c r="D28" s="201"/>
      <c r="E28" s="201"/>
      <c r="F28" s="201">
        <v>21</v>
      </c>
      <c r="G28" s="200"/>
      <c r="H28" s="202" t="s">
        <v>783</v>
      </c>
      <c r="I28" s="202" t="s">
        <v>678</v>
      </c>
      <c r="J28" s="202" t="s">
        <v>679</v>
      </c>
      <c r="K28" s="202" t="s">
        <v>680</v>
      </c>
      <c r="M28" s="164">
        <v>0.5625</v>
      </c>
      <c r="N28" s="174"/>
      <c r="O28" s="173"/>
      <c r="P28" s="173"/>
      <c r="Q28" s="173"/>
      <c r="R28" s="173"/>
      <c r="S28" s="173"/>
      <c r="T28" s="279"/>
      <c r="U28" s="174"/>
      <c r="V28" s="173"/>
      <c r="W28" s="173"/>
      <c r="X28" s="173"/>
      <c r="Y28" s="188"/>
      <c r="Z28" s="188"/>
      <c r="AA28" s="279"/>
      <c r="AB28" s="189"/>
      <c r="AC28" s="188"/>
      <c r="AD28" s="188"/>
      <c r="AE28" s="188"/>
      <c r="AF28" s="188"/>
      <c r="AG28" s="188"/>
      <c r="AH28" s="188"/>
      <c r="AI28" s="279"/>
      <c r="AJ28" s="189"/>
      <c r="AK28" s="188"/>
      <c r="AL28" s="188"/>
      <c r="AM28" s="188"/>
      <c r="AN28" s="633"/>
      <c r="AO28" s="279"/>
      <c r="AP28" s="189"/>
      <c r="AQ28" s="188"/>
      <c r="AR28" s="188"/>
      <c r="AS28" s="188"/>
      <c r="AT28" s="188"/>
      <c r="AU28" s="633"/>
      <c r="AV28" s="279"/>
      <c r="AW28" s="187"/>
      <c r="AX28" s="183"/>
      <c r="AY28" s="183"/>
      <c r="AZ28" s="183"/>
      <c r="BA28" s="183"/>
      <c r="BB28" s="183"/>
      <c r="BC28" s="183"/>
      <c r="BD28" s="186"/>
      <c r="BE28" s="187"/>
      <c r="BF28" s="183"/>
      <c r="BG28" s="183"/>
      <c r="BH28" s="183"/>
      <c r="BI28" s="183"/>
      <c r="BJ28" s="183"/>
      <c r="BK28" s="183"/>
      <c r="BL28" s="186"/>
      <c r="BM28" s="182"/>
    </row>
    <row r="29" spans="1:65" ht="14.25" customHeight="1" x14ac:dyDescent="0.2">
      <c r="A29" s="200" t="s">
        <v>836</v>
      </c>
      <c r="B29" s="201">
        <v>6</v>
      </c>
      <c r="C29" s="200" t="s">
        <v>787</v>
      </c>
      <c r="D29" s="201"/>
      <c r="E29" s="201"/>
      <c r="F29" s="201">
        <v>24</v>
      </c>
      <c r="G29" s="200"/>
      <c r="H29" s="202" t="s">
        <v>772</v>
      </c>
      <c r="I29" s="202" t="s">
        <v>773</v>
      </c>
      <c r="J29" s="202" t="s">
        <v>679</v>
      </c>
      <c r="K29" s="202" t="s">
        <v>774</v>
      </c>
      <c r="M29" s="164">
        <v>0.57291666666666663</v>
      </c>
      <c r="N29" s="174"/>
      <c r="O29" s="173"/>
      <c r="P29" s="173"/>
      <c r="Q29" s="173"/>
      <c r="R29" s="173"/>
      <c r="S29" s="173"/>
      <c r="T29" s="279"/>
      <c r="U29" s="174"/>
      <c r="V29" s="173"/>
      <c r="W29" s="173"/>
      <c r="X29" s="173"/>
      <c r="Y29" s="188"/>
      <c r="Z29" s="188"/>
      <c r="AA29" s="279"/>
      <c r="AB29" s="189"/>
      <c r="AC29" s="188"/>
      <c r="AD29" s="188"/>
      <c r="AE29" s="188"/>
      <c r="AF29" s="188"/>
      <c r="AG29" s="188"/>
      <c r="AH29" s="188"/>
      <c r="AI29" s="279"/>
      <c r="AJ29" s="189"/>
      <c r="AK29" s="188"/>
      <c r="AL29" s="188"/>
      <c r="AM29" s="188"/>
      <c r="AN29" s="633"/>
      <c r="AO29" s="279"/>
      <c r="AP29" s="189"/>
      <c r="AQ29" s="188"/>
      <c r="AR29" s="188"/>
      <c r="AS29" s="188"/>
      <c r="AT29" s="188"/>
      <c r="AU29" s="633"/>
      <c r="AV29" s="279"/>
      <c r="AW29" s="187"/>
      <c r="AX29" s="183"/>
      <c r="AY29" s="183"/>
      <c r="AZ29" s="183"/>
      <c r="BA29" s="183"/>
      <c r="BB29" s="183"/>
      <c r="BC29" s="183"/>
      <c r="BD29" s="186"/>
      <c r="BE29" s="187"/>
      <c r="BF29" s="183"/>
      <c r="BG29" s="183"/>
      <c r="BH29" s="183"/>
      <c r="BI29" s="183"/>
      <c r="BJ29" s="183"/>
      <c r="BK29" s="183"/>
      <c r="BL29" s="186"/>
      <c r="BM29" s="182"/>
    </row>
    <row r="30" spans="1:65" ht="14.25" customHeight="1" x14ac:dyDescent="0.2">
      <c r="A30" s="200" t="s">
        <v>836</v>
      </c>
      <c r="B30" s="201">
        <v>6</v>
      </c>
      <c r="C30" s="200" t="s">
        <v>816</v>
      </c>
      <c r="D30" s="201"/>
      <c r="E30" s="201"/>
      <c r="F30" s="201">
        <v>24</v>
      </c>
      <c r="G30" s="200"/>
      <c r="H30" s="202" t="s">
        <v>797</v>
      </c>
      <c r="I30" s="202" t="s">
        <v>678</v>
      </c>
      <c r="J30" s="202" t="s">
        <v>679</v>
      </c>
      <c r="K30" s="202" t="s">
        <v>798</v>
      </c>
      <c r="M30" s="164">
        <v>0.58333333333333337</v>
      </c>
      <c r="N30" s="174"/>
      <c r="O30" s="173"/>
      <c r="P30" s="173"/>
      <c r="Q30" s="173"/>
      <c r="R30" s="173"/>
      <c r="S30" s="173"/>
      <c r="T30" s="279"/>
      <c r="U30" s="174"/>
      <c r="V30" s="173"/>
      <c r="W30" s="173"/>
      <c r="X30" s="173"/>
      <c r="Y30" s="188"/>
      <c r="Z30" s="188"/>
      <c r="AA30" s="279"/>
      <c r="AB30" s="189"/>
      <c r="AC30" s="188"/>
      <c r="AD30" s="188"/>
      <c r="AE30" s="188"/>
      <c r="AF30" s="188"/>
      <c r="AG30" s="188"/>
      <c r="AH30" s="188"/>
      <c r="AI30" s="279"/>
      <c r="AJ30" s="189"/>
      <c r="AK30" s="188"/>
      <c r="AL30" s="188"/>
      <c r="AM30" s="188"/>
      <c r="AN30" s="633"/>
      <c r="AO30" s="279"/>
      <c r="AP30" s="189"/>
      <c r="AQ30" s="188"/>
      <c r="AR30" s="188"/>
      <c r="AS30" s="188"/>
      <c r="AT30" s="188"/>
      <c r="AU30" s="633"/>
      <c r="AV30" s="279"/>
      <c r="AW30" s="187"/>
      <c r="AX30" s="183"/>
      <c r="AY30" s="183"/>
      <c r="AZ30" s="183"/>
      <c r="BA30" s="183"/>
      <c r="BB30" s="183"/>
      <c r="BC30" s="183"/>
      <c r="BD30" s="186"/>
      <c r="BE30" s="187"/>
      <c r="BF30" s="183"/>
      <c r="BG30" s="183"/>
      <c r="BH30" s="183"/>
      <c r="BI30" s="183"/>
      <c r="BJ30" s="183"/>
      <c r="BK30" s="183"/>
      <c r="BL30" s="186"/>
      <c r="BM30" s="182"/>
    </row>
    <row r="31" spans="1:65" ht="14.25" customHeight="1" x14ac:dyDescent="0.2">
      <c r="A31" s="200" t="s">
        <v>836</v>
      </c>
      <c r="B31" s="201">
        <v>10</v>
      </c>
      <c r="C31" s="200" t="s">
        <v>817</v>
      </c>
      <c r="D31" s="201"/>
      <c r="E31" s="201"/>
      <c r="F31" s="201">
        <v>5</v>
      </c>
      <c r="G31" s="200"/>
      <c r="H31" s="203" t="s">
        <v>677</v>
      </c>
      <c r="I31" s="202" t="s">
        <v>678</v>
      </c>
      <c r="J31" s="202" t="s">
        <v>679</v>
      </c>
      <c r="K31" s="202" t="s">
        <v>680</v>
      </c>
      <c r="M31" s="164">
        <v>0.59375</v>
      </c>
      <c r="N31" s="174"/>
      <c r="O31" s="173"/>
      <c r="P31" s="173"/>
      <c r="Q31" s="173"/>
      <c r="R31" s="173"/>
      <c r="S31" s="173"/>
      <c r="T31" s="279"/>
      <c r="U31" s="174"/>
      <c r="V31" s="173"/>
      <c r="W31" s="173"/>
      <c r="X31" s="173"/>
      <c r="Y31" s="188"/>
      <c r="Z31" s="188"/>
      <c r="AA31" s="279"/>
      <c r="AB31" s="189"/>
      <c r="AC31" s="188"/>
      <c r="AD31" s="188"/>
      <c r="AE31" s="188"/>
      <c r="AF31" s="188"/>
      <c r="AG31" s="188"/>
      <c r="AH31" s="188"/>
      <c r="AI31" s="279"/>
      <c r="AJ31" s="189"/>
      <c r="AK31" s="188"/>
      <c r="AL31" s="188"/>
      <c r="AM31" s="188"/>
      <c r="AN31" s="633"/>
      <c r="AO31" s="279"/>
      <c r="AP31" s="189"/>
      <c r="AQ31" s="188"/>
      <c r="AR31" s="188"/>
      <c r="AS31" s="188"/>
      <c r="AT31" s="188"/>
      <c r="AU31" s="633"/>
      <c r="AV31" s="279"/>
      <c r="AW31" s="187"/>
      <c r="AX31" s="183"/>
      <c r="AY31" s="183"/>
      <c r="AZ31" s="183"/>
      <c r="BA31" s="183"/>
      <c r="BB31" s="183"/>
      <c r="BC31" s="183"/>
      <c r="BD31" s="186"/>
      <c r="BE31" s="187"/>
      <c r="BF31" s="183"/>
      <c r="BG31" s="183"/>
      <c r="BH31" s="183"/>
      <c r="BI31" s="183"/>
      <c r="BJ31" s="183"/>
      <c r="BK31" s="183"/>
      <c r="BL31" s="186"/>
      <c r="BM31" s="182"/>
    </row>
    <row r="32" spans="1:65" ht="14.25" customHeight="1" x14ac:dyDescent="0.2">
      <c r="A32" s="200" t="s">
        <v>836</v>
      </c>
      <c r="B32" s="201">
        <v>10</v>
      </c>
      <c r="C32" s="200" t="s">
        <v>821</v>
      </c>
      <c r="D32" s="201"/>
      <c r="E32" s="201"/>
      <c r="F32" s="201">
        <v>5</v>
      </c>
      <c r="G32" s="200"/>
      <c r="H32" s="202" t="s">
        <v>772</v>
      </c>
      <c r="I32" s="202" t="s">
        <v>773</v>
      </c>
      <c r="J32" s="202" t="s">
        <v>679</v>
      </c>
      <c r="K32" s="202" t="s">
        <v>774</v>
      </c>
      <c r="M32" s="164">
        <v>0.60416666666666663</v>
      </c>
      <c r="N32" s="174"/>
      <c r="O32" s="173"/>
      <c r="P32" s="173"/>
      <c r="Q32" s="173"/>
      <c r="R32" s="173"/>
      <c r="S32" s="173"/>
      <c r="T32" s="279"/>
      <c r="U32" s="174"/>
      <c r="V32" s="173"/>
      <c r="W32" s="173"/>
      <c r="X32" s="173"/>
      <c r="Y32" s="188"/>
      <c r="Z32" s="188"/>
      <c r="AA32" s="279"/>
      <c r="AB32" s="189"/>
      <c r="AC32" s="188"/>
      <c r="AD32" s="188"/>
      <c r="AE32" s="188"/>
      <c r="AF32" s="188"/>
      <c r="AG32" s="188"/>
      <c r="AH32" s="188"/>
      <c r="AI32" s="279"/>
      <c r="AJ32" s="189"/>
      <c r="AK32" s="188"/>
      <c r="AL32" s="188"/>
      <c r="AM32" s="188"/>
      <c r="AN32" s="633"/>
      <c r="AO32" s="279"/>
      <c r="AP32" s="189"/>
      <c r="AQ32" s="188"/>
      <c r="AR32" s="188"/>
      <c r="AS32" s="188"/>
      <c r="AT32" s="188"/>
      <c r="AU32" s="633"/>
      <c r="AV32" s="279"/>
      <c r="AW32" s="187"/>
      <c r="AX32" s="183"/>
      <c r="AY32" s="183"/>
      <c r="AZ32" s="183"/>
      <c r="BA32" s="183"/>
      <c r="BB32" s="183"/>
      <c r="BC32" s="183"/>
      <c r="BD32" s="186"/>
      <c r="BE32" s="187"/>
      <c r="BF32" s="183"/>
      <c r="BG32" s="183"/>
      <c r="BH32" s="183"/>
      <c r="BI32" s="183"/>
      <c r="BJ32" s="183"/>
      <c r="BK32" s="183"/>
      <c r="BL32" s="186"/>
      <c r="BM32" s="182"/>
    </row>
    <row r="33" spans="1:65" ht="13" customHeight="1" x14ac:dyDescent="0.15">
      <c r="G33" s="198"/>
      <c r="M33" s="164">
        <v>0.61458333333333337</v>
      </c>
      <c r="N33" s="174"/>
      <c r="O33" s="173"/>
      <c r="P33" s="173"/>
      <c r="Q33" s="173"/>
      <c r="R33" s="173"/>
      <c r="S33" s="173"/>
      <c r="T33" s="279"/>
      <c r="U33" s="174"/>
      <c r="V33" s="173"/>
      <c r="W33" s="173"/>
      <c r="X33" s="173"/>
      <c r="Y33" s="188"/>
      <c r="Z33" s="188"/>
      <c r="AA33" s="279"/>
      <c r="AB33" s="189"/>
      <c r="AC33" s="188"/>
      <c r="AD33" s="188"/>
      <c r="AE33" s="188"/>
      <c r="AF33" s="188"/>
      <c r="AG33" s="188"/>
      <c r="AH33" s="188"/>
      <c r="AI33" s="279"/>
      <c r="AJ33" s="189"/>
      <c r="AK33" s="188"/>
      <c r="AL33" s="188"/>
      <c r="AM33" s="188"/>
      <c r="AN33" s="633"/>
      <c r="AO33" s="279"/>
      <c r="AP33" s="189"/>
      <c r="AQ33" s="188"/>
      <c r="AR33" s="188"/>
      <c r="AS33" s="188"/>
      <c r="AT33" s="188"/>
      <c r="AU33" s="633"/>
      <c r="AV33" s="279"/>
      <c r="AW33" s="187"/>
      <c r="AX33" s="183"/>
      <c r="AY33" s="183"/>
      <c r="AZ33" s="183"/>
      <c r="BA33" s="183"/>
      <c r="BB33" s="183"/>
      <c r="BC33" s="183"/>
      <c r="BD33" s="186"/>
      <c r="BE33" s="187"/>
      <c r="BF33" s="183"/>
      <c r="BG33" s="183"/>
      <c r="BH33" s="183"/>
      <c r="BI33" s="183"/>
      <c r="BJ33" s="183"/>
      <c r="BK33" s="183"/>
      <c r="BL33" s="186"/>
      <c r="BM33" s="182"/>
    </row>
    <row r="34" spans="1:65" ht="13" customHeight="1" x14ac:dyDescent="0.15">
      <c r="G34" s="198"/>
      <c r="M34" s="164">
        <v>0.625</v>
      </c>
      <c r="N34" s="174"/>
      <c r="O34" s="173"/>
      <c r="P34" s="173"/>
      <c r="Q34" s="173"/>
      <c r="R34" s="173"/>
      <c r="S34" s="173"/>
      <c r="T34" s="223"/>
      <c r="U34" s="174"/>
      <c r="V34" s="173"/>
      <c r="W34" s="173"/>
      <c r="X34" s="173"/>
      <c r="Y34" s="188"/>
      <c r="Z34" s="188"/>
      <c r="AA34" s="223"/>
      <c r="AB34" s="189"/>
      <c r="AC34" s="188"/>
      <c r="AD34" s="188"/>
      <c r="AE34" s="188"/>
      <c r="AF34" s="188"/>
      <c r="AG34" s="188"/>
      <c r="AH34" s="188"/>
      <c r="AI34" s="223"/>
      <c r="AJ34" s="189"/>
      <c r="AK34" s="188"/>
      <c r="AL34" s="188"/>
      <c r="AM34" s="188"/>
      <c r="AN34" s="633"/>
      <c r="AO34" s="223"/>
      <c r="AP34" s="189"/>
      <c r="AQ34" s="188"/>
      <c r="AR34" s="188"/>
      <c r="AS34" s="188"/>
      <c r="AT34" s="188"/>
      <c r="AU34" s="633"/>
      <c r="AV34" s="223"/>
      <c r="AW34" s="187"/>
      <c r="AX34" s="183"/>
      <c r="AY34" s="183"/>
      <c r="AZ34" s="183"/>
      <c r="BA34" s="183"/>
      <c r="BB34" s="183"/>
      <c r="BC34" s="183"/>
      <c r="BD34" s="186"/>
      <c r="BE34" s="187"/>
      <c r="BF34" s="183"/>
      <c r="BG34" s="183"/>
      <c r="BH34" s="183"/>
      <c r="BI34" s="183"/>
      <c r="BJ34" s="183"/>
      <c r="BK34" s="183"/>
      <c r="BL34" s="186"/>
      <c r="BM34" s="182"/>
    </row>
    <row r="35" spans="1:65" ht="13" customHeight="1" x14ac:dyDescent="0.15">
      <c r="M35" s="164">
        <v>0.63541666666666663</v>
      </c>
      <c r="N35" s="174"/>
      <c r="O35" s="173"/>
      <c r="P35" s="173"/>
      <c r="Q35" s="173"/>
      <c r="R35" s="173"/>
      <c r="S35" s="173"/>
      <c r="T35" s="223"/>
      <c r="U35" s="174"/>
      <c r="V35" s="173"/>
      <c r="W35" s="173"/>
      <c r="X35" s="173"/>
      <c r="Y35" s="188"/>
      <c r="Z35" s="188"/>
      <c r="AA35" s="223"/>
      <c r="AB35" s="189"/>
      <c r="AC35" s="188"/>
      <c r="AD35" s="188"/>
      <c r="AE35" s="188"/>
      <c r="AF35" s="188"/>
      <c r="AG35" s="188"/>
      <c r="AH35" s="188"/>
      <c r="AI35" s="223"/>
      <c r="AJ35" s="189"/>
      <c r="AK35" s="188"/>
      <c r="AL35" s="188"/>
      <c r="AM35" s="188"/>
      <c r="AN35" s="633"/>
      <c r="AO35" s="223"/>
      <c r="AP35" s="189"/>
      <c r="AQ35" s="188"/>
      <c r="AR35" s="188"/>
      <c r="AS35" s="188"/>
      <c r="AT35" s="188"/>
      <c r="AU35" s="633"/>
      <c r="AV35" s="223"/>
      <c r="AW35" s="187"/>
      <c r="AX35" s="183"/>
      <c r="AY35" s="183"/>
      <c r="AZ35" s="183"/>
      <c r="BA35" s="183"/>
      <c r="BB35" s="183"/>
      <c r="BC35" s="183"/>
      <c r="BD35" s="186"/>
      <c r="BE35" s="187"/>
      <c r="BF35" s="183"/>
      <c r="BG35" s="183"/>
      <c r="BH35" s="183"/>
      <c r="BI35" s="183"/>
      <c r="BJ35" s="183"/>
      <c r="BK35" s="183"/>
      <c r="BL35" s="186"/>
      <c r="BM35" s="182"/>
    </row>
    <row r="36" spans="1:65" ht="13" customHeight="1" x14ac:dyDescent="0.15">
      <c r="M36" s="164">
        <v>0.64583333333333337</v>
      </c>
      <c r="N36" s="174"/>
      <c r="O36" s="173"/>
      <c r="P36" s="173"/>
      <c r="Q36" s="173"/>
      <c r="R36" s="173"/>
      <c r="S36" s="173"/>
      <c r="T36" s="279"/>
      <c r="U36" s="174"/>
      <c r="V36" s="173"/>
      <c r="W36" s="173"/>
      <c r="X36" s="173"/>
      <c r="Y36" s="188"/>
      <c r="Z36" s="188"/>
      <c r="AA36" s="279"/>
      <c r="AB36" s="189"/>
      <c r="AC36" s="188"/>
      <c r="AD36" s="188"/>
      <c r="AE36" s="188"/>
      <c r="AF36" s="188"/>
      <c r="AG36" s="188"/>
      <c r="AH36" s="188"/>
      <c r="AI36" s="279"/>
      <c r="AJ36" s="189"/>
      <c r="AK36" s="188"/>
      <c r="AL36" s="188"/>
      <c r="AM36" s="188"/>
      <c r="AN36" s="633"/>
      <c r="AO36" s="279"/>
      <c r="AP36" s="189"/>
      <c r="AQ36" s="188"/>
      <c r="AR36" s="188"/>
      <c r="AS36" s="188"/>
      <c r="AT36" s="188"/>
      <c r="AU36" s="633"/>
      <c r="AV36" s="279"/>
      <c r="AW36" s="187"/>
      <c r="AX36" s="183"/>
      <c r="AY36" s="183"/>
      <c r="AZ36" s="183"/>
      <c r="BA36" s="183"/>
      <c r="BB36" s="183"/>
      <c r="BC36" s="183"/>
      <c r="BD36" s="186"/>
      <c r="BE36" s="187"/>
      <c r="BF36" s="183"/>
      <c r="BG36" s="183"/>
      <c r="BH36" s="183"/>
      <c r="BI36" s="183"/>
      <c r="BJ36" s="183"/>
      <c r="BK36" s="183"/>
      <c r="BL36" s="186"/>
      <c r="BM36" s="182"/>
    </row>
    <row r="37" spans="1:65" ht="13" customHeight="1" x14ac:dyDescent="0.2">
      <c r="A37" s="198"/>
      <c r="B37" s="198"/>
      <c r="C37" s="199"/>
      <c r="D37" s="198"/>
      <c r="E37" s="198"/>
      <c r="F37" s="198"/>
      <c r="G37" s="198"/>
      <c r="H37" s="198"/>
      <c r="I37" s="198"/>
      <c r="J37" s="198"/>
      <c r="K37" s="198"/>
      <c r="M37" s="164">
        <v>0.65625</v>
      </c>
      <c r="N37" s="174"/>
      <c r="O37" s="173"/>
      <c r="P37" s="173"/>
      <c r="Q37" s="173"/>
      <c r="R37" s="173"/>
      <c r="S37" s="173"/>
      <c r="T37" s="279"/>
      <c r="U37" s="174"/>
      <c r="V37" s="173"/>
      <c r="W37" s="173"/>
      <c r="X37" s="173"/>
      <c r="Y37" s="188"/>
      <c r="Z37" s="188"/>
      <c r="AA37" s="279"/>
      <c r="AB37" s="189"/>
      <c r="AC37" s="188"/>
      <c r="AD37" s="188"/>
      <c r="AE37" s="188"/>
      <c r="AF37" s="188"/>
      <c r="AG37" s="188"/>
      <c r="AH37" s="188"/>
      <c r="AI37" s="279"/>
      <c r="AJ37" s="189"/>
      <c r="AK37" s="188"/>
      <c r="AL37" s="188"/>
      <c r="AM37" s="188"/>
      <c r="AN37" s="633"/>
      <c r="AO37" s="279"/>
      <c r="AP37" s="189"/>
      <c r="AQ37" s="188"/>
      <c r="AR37" s="188"/>
      <c r="AS37" s="188"/>
      <c r="AT37" s="188"/>
      <c r="AU37" s="633"/>
      <c r="AV37" s="279"/>
      <c r="AW37" s="187"/>
      <c r="AX37" s="183"/>
      <c r="AY37" s="183"/>
      <c r="AZ37" s="183"/>
      <c r="BA37" s="183"/>
      <c r="BB37" s="183"/>
      <c r="BC37" s="183"/>
      <c r="BD37" s="186"/>
      <c r="BE37" s="187"/>
      <c r="BF37" s="183"/>
      <c r="BG37" s="183"/>
      <c r="BH37" s="183"/>
      <c r="BI37" s="183"/>
      <c r="BJ37" s="183"/>
      <c r="BK37" s="183"/>
      <c r="BL37" s="186"/>
      <c r="BM37" s="182"/>
    </row>
    <row r="38" spans="1:65" ht="13" customHeight="1" x14ac:dyDescent="0.15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M38" s="164">
        <v>0.66666666666666663</v>
      </c>
      <c r="N38" s="174"/>
      <c r="O38" s="173"/>
      <c r="P38" s="173"/>
      <c r="Q38" s="173"/>
      <c r="R38" s="173"/>
      <c r="S38" s="173"/>
      <c r="T38" s="279"/>
      <c r="U38" s="174"/>
      <c r="V38" s="173"/>
      <c r="W38" s="173"/>
      <c r="X38" s="173"/>
      <c r="Y38" s="188"/>
      <c r="Z38" s="188"/>
      <c r="AA38" s="279"/>
      <c r="AB38" s="189"/>
      <c r="AC38" s="188"/>
      <c r="AD38" s="188"/>
      <c r="AE38" s="188"/>
      <c r="AF38" s="188"/>
      <c r="AG38" s="188"/>
      <c r="AH38" s="188"/>
      <c r="AI38" s="279"/>
      <c r="AJ38" s="189"/>
      <c r="AK38" s="188"/>
      <c r="AL38" s="188"/>
      <c r="AM38" s="188"/>
      <c r="AN38" s="633"/>
      <c r="AO38" s="279"/>
      <c r="AP38" s="189"/>
      <c r="AQ38" s="188"/>
      <c r="AR38" s="188"/>
      <c r="AS38" s="188"/>
      <c r="AT38" s="188"/>
      <c r="AU38" s="633"/>
      <c r="AV38" s="279"/>
      <c r="AW38" s="187"/>
      <c r="AX38" s="183"/>
      <c r="AY38" s="183"/>
      <c r="AZ38" s="183"/>
      <c r="BA38" s="183"/>
      <c r="BB38" s="183"/>
      <c r="BC38" s="183"/>
      <c r="BD38" s="186"/>
      <c r="BE38" s="187"/>
      <c r="BF38" s="183"/>
      <c r="BG38" s="183"/>
      <c r="BH38" s="183"/>
      <c r="BI38" s="183"/>
      <c r="BJ38" s="183"/>
      <c r="BK38" s="183"/>
      <c r="BL38" s="186"/>
      <c r="BM38" s="182"/>
    </row>
    <row r="39" spans="1:65" ht="13" customHeight="1" x14ac:dyDescent="0.1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M39" s="164">
        <v>0.67708333333333337</v>
      </c>
      <c r="N39" s="174"/>
      <c r="O39" s="173"/>
      <c r="P39" s="173"/>
      <c r="Q39" s="173"/>
      <c r="R39" s="173"/>
      <c r="S39" s="173"/>
      <c r="T39" s="279"/>
      <c r="U39" s="174"/>
      <c r="V39" s="173"/>
      <c r="W39" s="173"/>
      <c r="X39" s="173"/>
      <c r="Y39" s="188"/>
      <c r="Z39" s="188"/>
      <c r="AA39" s="279"/>
      <c r="AB39" s="189"/>
      <c r="AC39" s="188"/>
      <c r="AD39" s="188"/>
      <c r="AE39" s="188"/>
      <c r="AF39" s="188"/>
      <c r="AG39" s="188"/>
      <c r="AH39" s="188"/>
      <c r="AI39" s="279"/>
      <c r="AJ39" s="189"/>
      <c r="AK39" s="188"/>
      <c r="AL39" s="188"/>
      <c r="AM39" s="188"/>
      <c r="AN39" s="633"/>
      <c r="AO39" s="279"/>
      <c r="AP39" s="189"/>
      <c r="AQ39" s="188"/>
      <c r="AR39" s="188"/>
      <c r="AS39" s="188"/>
      <c r="AT39" s="188"/>
      <c r="AU39" s="633"/>
      <c r="AV39" s="279"/>
      <c r="AW39" s="187"/>
      <c r="AX39" s="183"/>
      <c r="AY39" s="183"/>
      <c r="AZ39" s="183"/>
      <c r="BA39" s="183"/>
      <c r="BB39" s="183"/>
      <c r="BC39" s="183"/>
      <c r="BD39" s="186"/>
      <c r="BE39" s="187"/>
      <c r="BF39" s="183"/>
      <c r="BG39" s="183"/>
      <c r="BH39" s="183"/>
      <c r="BI39" s="183"/>
      <c r="BJ39" s="183"/>
      <c r="BK39" s="183"/>
      <c r="BL39" s="186"/>
      <c r="BM39" s="182"/>
    </row>
    <row r="40" spans="1:65" ht="13" customHeight="1" x14ac:dyDescent="0.1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M40" s="164">
        <v>0.6875</v>
      </c>
      <c r="N40" s="174"/>
      <c r="O40" s="173"/>
      <c r="P40" s="173"/>
      <c r="Q40" s="173"/>
      <c r="R40" s="173"/>
      <c r="S40" s="173"/>
      <c r="T40" s="279"/>
      <c r="U40" s="174"/>
      <c r="V40" s="173"/>
      <c r="W40" s="173"/>
      <c r="X40" s="173"/>
      <c r="Y40" s="188"/>
      <c r="Z40" s="188"/>
      <c r="AA40" s="279"/>
      <c r="AB40" s="189"/>
      <c r="AC40" s="188"/>
      <c r="AD40" s="188"/>
      <c r="AE40" s="188"/>
      <c r="AF40" s="188"/>
      <c r="AG40" s="188"/>
      <c r="AH40" s="188"/>
      <c r="AI40" s="279"/>
      <c r="AJ40" s="189"/>
      <c r="AK40" s="188"/>
      <c r="AL40" s="188"/>
      <c r="AM40" s="188"/>
      <c r="AN40" s="633"/>
      <c r="AO40" s="279"/>
      <c r="AP40" s="189"/>
      <c r="AQ40" s="188"/>
      <c r="AR40" s="188"/>
      <c r="AS40" s="188"/>
      <c r="AT40" s="188"/>
      <c r="AU40" s="633"/>
      <c r="AV40" s="279"/>
      <c r="AW40" s="187"/>
      <c r="AX40" s="183"/>
      <c r="AY40" s="183"/>
      <c r="AZ40" s="183"/>
      <c r="BA40" s="183"/>
      <c r="BB40" s="183"/>
      <c r="BC40" s="183"/>
      <c r="BD40" s="186"/>
      <c r="BE40" s="187"/>
      <c r="BF40" s="183"/>
      <c r="BG40" s="183"/>
      <c r="BH40" s="183"/>
      <c r="BI40" s="183"/>
      <c r="BJ40" s="183"/>
      <c r="BK40" s="183"/>
      <c r="BL40" s="186"/>
      <c r="BM40" s="182"/>
    </row>
    <row r="41" spans="1:65" ht="13" customHeight="1" x14ac:dyDescent="0.1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M41" s="163">
        <v>0.69791666666666663</v>
      </c>
      <c r="N41" s="174"/>
      <c r="O41" s="173"/>
      <c r="P41" s="173"/>
      <c r="Q41" s="173"/>
      <c r="R41" s="173"/>
      <c r="S41" s="173"/>
      <c r="T41" s="279"/>
      <c r="U41" s="174"/>
      <c r="V41" s="173"/>
      <c r="W41" s="173"/>
      <c r="X41" s="173"/>
      <c r="Y41" s="188"/>
      <c r="Z41" s="188"/>
      <c r="AA41" s="279"/>
      <c r="AB41" s="189"/>
      <c r="AC41" s="188"/>
      <c r="AD41" s="188"/>
      <c r="AE41" s="188"/>
      <c r="AF41" s="188"/>
      <c r="AG41" s="188"/>
      <c r="AH41" s="188"/>
      <c r="AI41" s="279"/>
      <c r="AJ41" s="189"/>
      <c r="AK41" s="188"/>
      <c r="AL41" s="188"/>
      <c r="AM41" s="188"/>
      <c r="AN41" s="633"/>
      <c r="AO41" s="279"/>
      <c r="AP41" s="189"/>
      <c r="AQ41" s="188"/>
      <c r="AR41" s="188"/>
      <c r="AS41" s="188"/>
      <c r="AT41" s="188"/>
      <c r="AU41" s="633"/>
      <c r="AV41" s="279"/>
      <c r="AW41" s="187"/>
      <c r="AX41" s="183"/>
      <c r="AY41" s="183"/>
      <c r="AZ41" s="183"/>
      <c r="BA41" s="183"/>
      <c r="BB41" s="183"/>
      <c r="BC41" s="183"/>
      <c r="BD41" s="186"/>
      <c r="BE41" s="187"/>
      <c r="BF41" s="183"/>
      <c r="BG41" s="183"/>
      <c r="BH41" s="183"/>
      <c r="BI41" s="183"/>
      <c r="BJ41" s="183"/>
      <c r="BK41" s="183"/>
      <c r="BL41" s="186"/>
      <c r="BM41" s="182"/>
    </row>
    <row r="42" spans="1:65" ht="13" customHeight="1" x14ac:dyDescent="0.1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M42" s="164">
        <v>0.70833333333333337</v>
      </c>
      <c r="N42" s="169"/>
      <c r="S42" s="167"/>
      <c r="T42" s="222"/>
      <c r="U42" s="174"/>
      <c r="V42" s="173"/>
      <c r="W42" s="173"/>
      <c r="X42" s="173"/>
      <c r="Y42" s="190"/>
      <c r="Z42" s="190"/>
      <c r="AA42" s="222"/>
      <c r="AB42" s="189"/>
      <c r="AC42" s="188"/>
      <c r="AD42" s="188"/>
      <c r="AE42" s="188"/>
      <c r="AF42" s="188"/>
      <c r="AG42" s="190"/>
      <c r="AH42" s="190"/>
      <c r="AI42" s="222"/>
      <c r="AJ42" s="184"/>
      <c r="AK42" s="185"/>
      <c r="AL42" s="185"/>
      <c r="AM42" s="185"/>
      <c r="AN42" s="185"/>
      <c r="AO42" s="222"/>
      <c r="AP42" s="187"/>
      <c r="AQ42" s="183"/>
      <c r="AR42" s="183"/>
      <c r="AS42" s="183"/>
      <c r="AT42" s="183"/>
      <c r="AU42" s="183"/>
      <c r="AV42" s="222"/>
      <c r="AW42" s="187"/>
      <c r="AX42" s="183"/>
      <c r="AY42" s="183"/>
      <c r="AZ42" s="183"/>
      <c r="BA42" s="183"/>
      <c r="BB42" s="183"/>
      <c r="BC42" s="183"/>
      <c r="BD42" s="186"/>
      <c r="BE42" s="187"/>
      <c r="BF42" s="183"/>
      <c r="BG42" s="183"/>
      <c r="BH42" s="183"/>
      <c r="BI42" s="183"/>
      <c r="BJ42" s="183"/>
      <c r="BK42" s="183"/>
      <c r="BL42" s="186"/>
      <c r="BM42" s="182"/>
    </row>
    <row r="43" spans="1:65" ht="13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M43" s="164">
        <v>0.71875</v>
      </c>
      <c r="N43" s="169"/>
      <c r="S43" s="167"/>
      <c r="T43" s="223"/>
      <c r="U43" s="174"/>
      <c r="V43" s="173"/>
      <c r="W43" s="173"/>
      <c r="X43" s="173"/>
      <c r="Y43" s="185"/>
      <c r="Z43" s="185"/>
      <c r="AA43" s="223"/>
      <c r="AB43" s="189"/>
      <c r="AC43" s="188"/>
      <c r="AD43" s="188"/>
      <c r="AE43" s="188"/>
      <c r="AF43" s="188"/>
      <c r="AG43" s="185"/>
      <c r="AH43" s="185"/>
      <c r="AI43" s="223"/>
      <c r="AJ43" s="184"/>
      <c r="AK43" s="185"/>
      <c r="AL43" s="185"/>
      <c r="AM43" s="185"/>
      <c r="AN43" s="185"/>
      <c r="AO43" s="223"/>
      <c r="AP43" s="187"/>
      <c r="AQ43" s="183"/>
      <c r="AR43" s="183"/>
      <c r="AS43" s="183"/>
      <c r="AT43" s="183"/>
      <c r="AU43" s="183"/>
      <c r="AV43" s="223"/>
      <c r="AW43" s="187"/>
      <c r="AX43" s="183"/>
      <c r="AY43" s="183"/>
      <c r="AZ43" s="183"/>
      <c r="BA43" s="183"/>
      <c r="BB43" s="183"/>
      <c r="BC43" s="183"/>
      <c r="BD43" s="186"/>
      <c r="BE43" s="187"/>
      <c r="BF43" s="183"/>
      <c r="BG43" s="183"/>
      <c r="BH43" s="183"/>
      <c r="BI43" s="183"/>
      <c r="BJ43" s="183"/>
      <c r="BK43" s="183"/>
      <c r="BL43" s="186"/>
      <c r="BM43" s="182"/>
    </row>
    <row r="44" spans="1:65" ht="13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M44" s="164">
        <v>0.72916666666666663</v>
      </c>
      <c r="N44" s="169"/>
      <c r="S44" s="167"/>
      <c r="T44" s="222"/>
      <c r="U44" s="174"/>
      <c r="V44" s="173"/>
      <c r="W44" s="173"/>
      <c r="X44" s="173"/>
      <c r="Y44" s="182"/>
      <c r="Z44" s="182"/>
      <c r="AA44" s="222"/>
      <c r="AB44" s="189"/>
      <c r="AC44" s="188"/>
      <c r="AD44" s="188"/>
      <c r="AE44" s="188"/>
      <c r="AF44" s="188"/>
      <c r="AG44" s="182"/>
      <c r="AH44" s="182"/>
      <c r="AI44" s="222"/>
      <c r="AJ44" s="184"/>
      <c r="AK44" s="185"/>
      <c r="AL44" s="185"/>
      <c r="AM44" s="185"/>
      <c r="AN44" s="185"/>
      <c r="AO44" s="222"/>
      <c r="AP44" s="187"/>
      <c r="AQ44" s="183"/>
      <c r="AR44" s="183"/>
      <c r="AS44" s="183"/>
      <c r="AT44" s="183"/>
      <c r="AU44" s="183"/>
      <c r="AV44" s="222"/>
      <c r="AW44" s="187"/>
      <c r="AX44" s="183"/>
      <c r="AY44" s="183"/>
      <c r="AZ44" s="183"/>
      <c r="BA44" s="183"/>
      <c r="BB44" s="183"/>
      <c r="BC44" s="183"/>
      <c r="BD44" s="186"/>
      <c r="BE44" s="187"/>
      <c r="BF44" s="183"/>
      <c r="BG44" s="183"/>
      <c r="BH44" s="183"/>
      <c r="BI44" s="183"/>
      <c r="BJ44" s="183"/>
      <c r="BK44" s="183"/>
      <c r="BL44" s="186"/>
      <c r="BM44" s="182"/>
    </row>
    <row r="45" spans="1:65" ht="13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M45" s="164">
        <v>0.73958333333333337</v>
      </c>
      <c r="N45" s="169"/>
      <c r="S45" s="167"/>
      <c r="T45" s="222"/>
      <c r="U45" s="174"/>
      <c r="V45" s="173"/>
      <c r="W45" s="173"/>
      <c r="X45" s="173"/>
      <c r="Y45" s="167"/>
      <c r="Z45" s="167"/>
      <c r="AA45" s="222"/>
      <c r="AB45" s="174"/>
      <c r="AC45" s="173"/>
      <c r="AD45" s="173"/>
      <c r="AE45" s="173"/>
      <c r="AF45" s="173"/>
      <c r="AG45" s="167"/>
      <c r="AH45" s="167"/>
      <c r="AI45" s="222"/>
      <c r="AJ45" s="165"/>
      <c r="AK45" s="166"/>
      <c r="AL45" s="166"/>
      <c r="AM45" s="166"/>
      <c r="AN45" s="166"/>
      <c r="AO45" s="222"/>
      <c r="AP45" s="169"/>
      <c r="AQ45" s="167"/>
      <c r="AR45" s="167"/>
      <c r="AS45" s="167"/>
      <c r="AT45" s="167"/>
      <c r="AU45" s="167"/>
      <c r="AV45" s="222"/>
      <c r="AW45" s="169"/>
      <c r="AX45" s="167"/>
      <c r="AY45" s="167"/>
      <c r="AZ45" s="167"/>
      <c r="BA45" s="167"/>
      <c r="BB45" s="167"/>
      <c r="BC45" s="167"/>
      <c r="BD45" s="168"/>
      <c r="BE45" s="169"/>
      <c r="BF45" s="167"/>
      <c r="BG45" s="167"/>
      <c r="BH45" s="167"/>
      <c r="BI45" s="167"/>
      <c r="BJ45" s="167"/>
      <c r="BK45" s="167"/>
      <c r="BL45" s="168"/>
    </row>
    <row r="46" spans="1:65" ht="13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M46" s="164">
        <v>0.75</v>
      </c>
      <c r="N46" s="169"/>
      <c r="O46" s="167"/>
      <c r="P46" s="167"/>
      <c r="Q46" s="167"/>
      <c r="R46" s="167"/>
      <c r="S46" s="167"/>
      <c r="T46" s="222"/>
      <c r="U46" s="169"/>
      <c r="V46" s="167"/>
      <c r="W46" s="167"/>
      <c r="X46" s="167"/>
      <c r="Y46" s="167"/>
      <c r="Z46" s="167"/>
      <c r="AA46" s="222"/>
      <c r="AB46" s="169"/>
      <c r="AC46" s="167"/>
      <c r="AD46" s="167"/>
      <c r="AE46" s="167"/>
      <c r="AF46" s="167"/>
      <c r="AG46" s="167"/>
      <c r="AH46" s="167"/>
      <c r="AI46" s="222"/>
      <c r="AJ46" s="169"/>
      <c r="AK46" s="167"/>
      <c r="AL46" s="167"/>
      <c r="AM46" s="167"/>
      <c r="AN46" s="167"/>
      <c r="AO46" s="222"/>
      <c r="AP46" s="169"/>
      <c r="AQ46" s="167"/>
      <c r="AR46" s="167"/>
      <c r="AS46" s="167"/>
      <c r="AT46" s="167"/>
      <c r="AU46" s="167"/>
      <c r="AV46" s="222"/>
      <c r="AW46" s="169"/>
      <c r="AX46" s="167"/>
      <c r="AY46" s="167"/>
      <c r="AZ46" s="167"/>
      <c r="BA46" s="167"/>
      <c r="BB46" s="167"/>
      <c r="BC46" s="167"/>
      <c r="BD46" s="168"/>
      <c r="BE46" s="169"/>
      <c r="BF46" s="167"/>
      <c r="BG46" s="167"/>
      <c r="BH46" s="167"/>
      <c r="BI46" s="167"/>
      <c r="BJ46" s="167"/>
      <c r="BK46" s="167"/>
      <c r="BL46" s="168"/>
    </row>
    <row r="47" spans="1:65" ht="13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M47" s="164">
        <v>0.76041666666666663</v>
      </c>
      <c r="N47" s="169"/>
      <c r="O47" s="167"/>
      <c r="P47" s="167"/>
      <c r="Q47" s="167"/>
      <c r="R47" s="167"/>
      <c r="S47" s="167"/>
      <c r="T47" s="222"/>
      <c r="U47" s="169"/>
      <c r="V47" s="167"/>
      <c r="W47" s="167"/>
      <c r="X47" s="167"/>
      <c r="Y47" s="167"/>
      <c r="Z47" s="167"/>
      <c r="AA47" s="222"/>
      <c r="AB47" s="169"/>
      <c r="AC47" s="167"/>
      <c r="AD47" s="167"/>
      <c r="AE47" s="167"/>
      <c r="AF47" s="167"/>
      <c r="AG47" s="167"/>
      <c r="AH47" s="167"/>
      <c r="AI47" s="222"/>
      <c r="AJ47" s="169"/>
      <c r="AK47" s="167"/>
      <c r="AL47" s="167"/>
      <c r="AM47" s="167"/>
      <c r="AN47" s="167"/>
      <c r="AO47" s="222"/>
      <c r="AP47" s="169"/>
      <c r="AQ47" s="167"/>
      <c r="AR47" s="167"/>
      <c r="AS47" s="167"/>
      <c r="AT47" s="167"/>
      <c r="AU47" s="167"/>
      <c r="AV47" s="222"/>
      <c r="AW47" s="169"/>
      <c r="AX47" s="167"/>
      <c r="AY47" s="167"/>
      <c r="AZ47" s="167"/>
      <c r="BA47" s="167"/>
      <c r="BB47" s="167"/>
      <c r="BC47" s="167"/>
      <c r="BD47" s="168"/>
      <c r="BE47" s="169"/>
      <c r="BF47" s="167"/>
      <c r="BG47" s="167"/>
      <c r="BH47" s="167"/>
      <c r="BI47" s="167"/>
      <c r="BJ47" s="167"/>
      <c r="BK47" s="167"/>
      <c r="BL47" s="168"/>
    </row>
    <row r="48" spans="1:65" ht="13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M48" s="164">
        <v>0.77083333333333337</v>
      </c>
      <c r="N48" s="169"/>
      <c r="O48" s="167"/>
      <c r="P48" s="167"/>
      <c r="Q48" s="167"/>
      <c r="R48" s="167"/>
      <c r="S48" s="167"/>
      <c r="T48" s="222"/>
      <c r="U48" s="169"/>
      <c r="V48" s="167"/>
      <c r="W48" s="167"/>
      <c r="X48" s="167"/>
      <c r="Y48" s="167"/>
      <c r="Z48" s="167"/>
      <c r="AA48" s="222"/>
      <c r="AB48" s="169"/>
      <c r="AC48" s="167"/>
      <c r="AD48" s="167"/>
      <c r="AE48" s="167"/>
      <c r="AF48" s="167"/>
      <c r="AG48" s="167"/>
      <c r="AH48" s="167"/>
      <c r="AI48" s="222"/>
      <c r="AJ48" s="169"/>
      <c r="AK48" s="167"/>
      <c r="AL48" s="167"/>
      <c r="AM48" s="167"/>
      <c r="AN48" s="167"/>
      <c r="AO48" s="222"/>
      <c r="AP48" s="169"/>
      <c r="AQ48" s="167"/>
      <c r="AR48" s="167"/>
      <c r="AS48" s="167"/>
      <c r="AT48" s="167"/>
      <c r="AU48" s="167"/>
      <c r="AV48" s="222"/>
      <c r="AW48" s="169"/>
      <c r="AX48" s="167"/>
      <c r="AY48" s="167"/>
      <c r="AZ48" s="167"/>
      <c r="BA48" s="167"/>
      <c r="BB48" s="167"/>
      <c r="BC48" s="167"/>
      <c r="BD48" s="168"/>
      <c r="BE48" s="169"/>
      <c r="BF48" s="167"/>
      <c r="BG48" s="167"/>
      <c r="BH48" s="167"/>
      <c r="BI48" s="167"/>
      <c r="BJ48" s="167"/>
      <c r="BK48" s="167"/>
      <c r="BL48" s="168"/>
    </row>
    <row r="49" spans="1:64" ht="13" customHeight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M49" s="164">
        <v>0.78125</v>
      </c>
      <c r="N49" s="169"/>
      <c r="O49" s="167"/>
      <c r="P49" s="167"/>
      <c r="Q49" s="167"/>
      <c r="R49" s="167"/>
      <c r="S49" s="167"/>
      <c r="T49" s="222"/>
      <c r="U49" s="169"/>
      <c r="V49" s="167"/>
      <c r="W49" s="167"/>
      <c r="X49" s="167"/>
      <c r="Y49" s="167"/>
      <c r="Z49" s="167"/>
      <c r="AA49" s="222"/>
      <c r="AB49" s="169"/>
      <c r="AC49" s="167"/>
      <c r="AD49" s="167"/>
      <c r="AE49" s="167"/>
      <c r="AF49" s="167"/>
      <c r="AG49" s="167"/>
      <c r="AH49" s="167"/>
      <c r="AI49" s="222"/>
      <c r="AJ49" s="169"/>
      <c r="AK49" s="167"/>
      <c r="AL49" s="167"/>
      <c r="AM49" s="167"/>
      <c r="AN49" s="167"/>
      <c r="AO49" s="222"/>
      <c r="AP49" s="169"/>
      <c r="AQ49" s="167"/>
      <c r="AR49" s="167"/>
      <c r="AS49" s="167"/>
      <c r="AT49" s="167"/>
      <c r="AU49" s="167"/>
      <c r="AV49" s="222"/>
      <c r="AW49" s="169"/>
      <c r="AX49" s="167"/>
      <c r="AY49" s="167"/>
      <c r="AZ49" s="167"/>
      <c r="BA49" s="167"/>
      <c r="BB49" s="167"/>
      <c r="BC49" s="167"/>
      <c r="BD49" s="168"/>
      <c r="BE49" s="169"/>
      <c r="BF49" s="167"/>
      <c r="BG49" s="167"/>
      <c r="BH49" s="167"/>
      <c r="BI49" s="167"/>
      <c r="BJ49" s="167"/>
      <c r="BK49" s="167"/>
      <c r="BL49" s="168"/>
    </row>
    <row r="50" spans="1:64" ht="13" customHeight="1" thickBot="1" x14ac:dyDescent="0.2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M50" s="164">
        <v>0.79166666666666663</v>
      </c>
      <c r="N50" s="170"/>
      <c r="O50" s="171"/>
      <c r="P50" s="171"/>
      <c r="Q50" s="171"/>
      <c r="R50" s="171"/>
      <c r="S50" s="171"/>
      <c r="T50" s="226"/>
      <c r="U50" s="170"/>
      <c r="V50" s="171"/>
      <c r="W50" s="171"/>
      <c r="X50" s="171"/>
      <c r="Y50" s="171"/>
      <c r="Z50" s="171"/>
      <c r="AA50" s="226"/>
      <c r="AB50" s="170"/>
      <c r="AC50" s="171"/>
      <c r="AD50" s="171"/>
      <c r="AE50" s="171"/>
      <c r="AF50" s="171"/>
      <c r="AG50" s="171"/>
      <c r="AH50" s="171"/>
      <c r="AI50" s="226"/>
      <c r="AJ50" s="170"/>
      <c r="AK50" s="171"/>
      <c r="AL50" s="171"/>
      <c r="AM50" s="171"/>
      <c r="AN50" s="171"/>
      <c r="AO50" s="226"/>
      <c r="AP50" s="170"/>
      <c r="AQ50" s="171"/>
      <c r="AR50" s="171"/>
      <c r="AS50" s="171"/>
      <c r="AT50" s="171"/>
      <c r="AU50" s="171"/>
      <c r="AV50" s="226"/>
      <c r="AW50" s="170"/>
      <c r="AX50" s="171"/>
      <c r="AY50" s="171"/>
      <c r="AZ50" s="171"/>
      <c r="BA50" s="171"/>
      <c r="BB50" s="171"/>
      <c r="BC50" s="171"/>
      <c r="BD50" s="172"/>
      <c r="BE50" s="170"/>
      <c r="BF50" s="171"/>
      <c r="BG50" s="171"/>
      <c r="BH50" s="171"/>
      <c r="BI50" s="171"/>
      <c r="BJ50" s="171"/>
      <c r="BK50" s="171"/>
      <c r="BL50" s="172"/>
    </row>
    <row r="51" spans="1:64" ht="13" customHeight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64" ht="13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  <row r="53" spans="1:64" ht="13" customHeight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</row>
    <row r="54" spans="1:64" ht="13" customHeight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</row>
    <row r="55" spans="1:64" ht="13" customHeight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</row>
    <row r="56" spans="1:64" ht="13" customHeight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</row>
    <row r="57" spans="1:64" ht="13" customHeight="1" x14ac:dyDescent="0.1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</row>
    <row r="58" spans="1:64" ht="13" customHeight="1" x14ac:dyDescent="0.1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</row>
    <row r="59" spans="1:64" ht="13" customHeight="1" x14ac:dyDescent="0.1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</row>
    <row r="60" spans="1:64" ht="13" customHeight="1" x14ac:dyDescent="0.1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</row>
    <row r="61" spans="1:64" ht="13" customHeight="1" x14ac:dyDescent="0.1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</row>
    <row r="62" spans="1:64" ht="13" customHeight="1" x14ac:dyDescent="0.1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</row>
    <row r="63" spans="1:64" ht="13" customHeight="1" x14ac:dyDescent="0.1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</row>
    <row r="64" spans="1:64" ht="13" customHeight="1" x14ac:dyDescent="0.1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</row>
    <row r="65" spans="1:11" ht="13" customHeight="1" x14ac:dyDescent="0.1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</row>
    <row r="66" spans="1:11" ht="13" customHeight="1" x14ac:dyDescent="0.1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</row>
    <row r="67" spans="1:11" ht="13" customHeight="1" x14ac:dyDescent="0.1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</row>
    <row r="68" spans="1:11" ht="13" customHeight="1" x14ac:dyDescent="0.1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</row>
    <row r="69" spans="1:11" ht="13" customHeight="1" x14ac:dyDescent="0.1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</row>
    <row r="70" spans="1:11" ht="13" customHeight="1" x14ac:dyDescent="0.1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</row>
  </sheetData>
  <mergeCells count="9">
    <mergeCell ref="A1:K1"/>
    <mergeCell ref="M1:BL1"/>
    <mergeCell ref="N3:S3"/>
    <mergeCell ref="U3:Z3"/>
    <mergeCell ref="AB3:AH3"/>
    <mergeCell ref="AJ3:AN3"/>
    <mergeCell ref="AP3:AU3"/>
    <mergeCell ref="AW3:BD3"/>
    <mergeCell ref="BE3:BL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F47C-B185-D141-A0A6-9F7D6FAF0D95}">
  <sheetPr>
    <tabColor theme="4"/>
  </sheetPr>
  <dimension ref="A1:BN70"/>
  <sheetViews>
    <sheetView topLeftCell="M1" zoomScale="84" zoomScaleNormal="84" workbookViewId="0">
      <selection activeCell="AB2" sqref="AB1:AH1048576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5" hidden="1" customWidth="1"/>
    <col min="13" max="13" width="12.33203125" style="162" customWidth="1"/>
    <col min="14" max="19" width="19.5" style="162" customWidth="1"/>
    <col min="20" max="20" width="28.5" style="162" customWidth="1"/>
    <col min="21" max="26" width="19.5" style="162" customWidth="1"/>
    <col min="27" max="27" width="28.5" style="162" customWidth="1"/>
    <col min="28" max="34" width="5.5" style="162" customWidth="1"/>
    <col min="35" max="35" width="28.5" style="162" customWidth="1"/>
    <col min="36" max="40" width="6.5" style="162" customWidth="1"/>
    <col min="41" max="41" width="28.5" style="162" customWidth="1"/>
    <col min="42" max="47" width="3.5" style="162" customWidth="1"/>
    <col min="48" max="48" width="19.5" style="162" customWidth="1"/>
    <col min="49" max="49" width="28.5" style="162" customWidth="1"/>
    <col min="50" max="56" width="3.5" style="162" customWidth="1"/>
    <col min="57" max="57" width="19.5" style="162" customWidth="1"/>
    <col min="58" max="64" width="3.83203125" style="162" customWidth="1"/>
    <col min="65" max="68" width="19.5" style="162" customWidth="1"/>
    <col min="69" max="16384" width="6.83203125" style="162"/>
  </cols>
  <sheetData>
    <row r="1" spans="1:66" ht="20.5" customHeight="1" x14ac:dyDescent="0.25">
      <c r="A1" s="1128" t="s">
        <v>637</v>
      </c>
      <c r="B1" s="1128"/>
      <c r="C1" s="1128"/>
      <c r="D1" s="1128"/>
      <c r="E1" s="1128"/>
      <c r="F1" s="1128"/>
      <c r="G1" s="1128"/>
      <c r="H1" s="1128"/>
      <c r="I1" s="1128"/>
      <c r="J1" s="1128"/>
      <c r="K1" s="1203"/>
      <c r="M1" s="1109" t="s">
        <v>1319</v>
      </c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  <c r="AT1" s="1109"/>
      <c r="AU1" s="1109"/>
      <c r="AV1" s="1109"/>
      <c r="AW1" s="1109"/>
      <c r="AX1" s="1109"/>
      <c r="AY1" s="1109"/>
      <c r="AZ1" s="1109"/>
      <c r="BA1" s="1109"/>
      <c r="BB1" s="1109"/>
      <c r="BC1" s="1109"/>
      <c r="BD1" s="1109"/>
      <c r="BE1" s="1109"/>
      <c r="BF1" s="1109"/>
      <c r="BG1" s="1109"/>
      <c r="BH1" s="1109"/>
      <c r="BI1" s="1109"/>
      <c r="BJ1" s="1109"/>
      <c r="BK1" s="1109"/>
      <c r="BL1" s="1109"/>
      <c r="BM1" s="1109"/>
    </row>
    <row r="2" spans="1:66" ht="54" customHeight="1" thickBot="1" x14ac:dyDescent="0.25">
      <c r="A2" s="196" t="s">
        <v>639</v>
      </c>
      <c r="B2" s="196" t="s">
        <v>640</v>
      </c>
      <c r="C2" s="196" t="s">
        <v>641</v>
      </c>
      <c r="D2" s="196" t="s">
        <v>642</v>
      </c>
      <c r="E2" s="196" t="s">
        <v>643</v>
      </c>
      <c r="F2" s="196" t="s">
        <v>644</v>
      </c>
      <c r="G2" s="38" t="s">
        <v>645</v>
      </c>
      <c r="H2" s="38" t="s">
        <v>646</v>
      </c>
      <c r="I2" s="38" t="s">
        <v>647</v>
      </c>
      <c r="J2" s="38" t="s">
        <v>648</v>
      </c>
      <c r="K2" s="38" t="s">
        <v>649</v>
      </c>
      <c r="N2" s="207"/>
      <c r="O2" s="207"/>
      <c r="P2" s="207"/>
      <c r="Q2" s="207"/>
      <c r="R2" s="207"/>
      <c r="S2" s="207"/>
      <c r="T2" s="207"/>
      <c r="U2" s="207" t="s">
        <v>667</v>
      </c>
      <c r="V2" s="207" t="s">
        <v>668</v>
      </c>
      <c r="W2" s="207">
        <v>207</v>
      </c>
      <c r="X2" s="207">
        <v>102</v>
      </c>
      <c r="Y2" s="207">
        <v>104</v>
      </c>
      <c r="Z2" s="207">
        <v>204</v>
      </c>
      <c r="AA2" s="207"/>
      <c r="AB2" s="207" t="s">
        <v>667</v>
      </c>
      <c r="AC2" s="207" t="s">
        <v>668</v>
      </c>
      <c r="AD2" s="207">
        <v>204</v>
      </c>
      <c r="AE2" s="207">
        <v>207</v>
      </c>
      <c r="AF2" s="207">
        <v>102</v>
      </c>
      <c r="AG2" s="207">
        <v>104</v>
      </c>
      <c r="AH2" s="207">
        <v>301</v>
      </c>
      <c r="AI2" s="207"/>
      <c r="AJ2" s="207" t="s">
        <v>667</v>
      </c>
      <c r="AK2" s="207" t="s">
        <v>668</v>
      </c>
      <c r="AL2" s="207">
        <v>207</v>
      </c>
      <c r="AM2" s="207">
        <v>102</v>
      </c>
      <c r="AN2" s="207">
        <v>104</v>
      </c>
      <c r="AO2" s="207"/>
      <c r="AP2" s="207" t="s">
        <v>667</v>
      </c>
      <c r="AQ2" s="207" t="s">
        <v>668</v>
      </c>
      <c r="AR2" s="207">
        <v>207</v>
      </c>
      <c r="AS2" s="207">
        <v>102</v>
      </c>
      <c r="AT2" s="207">
        <v>104</v>
      </c>
      <c r="AU2" s="207">
        <v>207</v>
      </c>
      <c r="AV2" s="207"/>
      <c r="AW2" s="207"/>
    </row>
    <row r="3" spans="1:66" ht="33.75" customHeight="1" x14ac:dyDescent="0.2">
      <c r="A3" s="200" t="s">
        <v>675</v>
      </c>
      <c r="B3" s="197">
        <v>1</v>
      </c>
      <c r="C3" s="199" t="s">
        <v>676</v>
      </c>
      <c r="D3" s="201"/>
      <c r="E3" s="201"/>
      <c r="F3" s="197">
        <v>50</v>
      </c>
      <c r="G3" s="200"/>
      <c r="H3" s="203" t="s">
        <v>677</v>
      </c>
      <c r="I3" s="202" t="s">
        <v>678</v>
      </c>
      <c r="J3" s="202" t="s">
        <v>679</v>
      </c>
      <c r="K3" s="202" t="s">
        <v>680</v>
      </c>
      <c r="N3" s="1598" t="s">
        <v>1320</v>
      </c>
      <c r="O3" s="1599"/>
      <c r="P3" s="1599"/>
      <c r="Q3" s="1599"/>
      <c r="R3" s="1599"/>
      <c r="S3" s="1599"/>
      <c r="T3" s="236" t="s">
        <v>1321</v>
      </c>
      <c r="U3" s="1598" t="s">
        <v>1322</v>
      </c>
      <c r="V3" s="1599"/>
      <c r="W3" s="1599"/>
      <c r="X3" s="1599"/>
      <c r="Y3" s="1600"/>
      <c r="Z3" s="1600"/>
      <c r="AA3" s="236" t="s">
        <v>1323</v>
      </c>
      <c r="AB3" s="1601" t="s">
        <v>1324</v>
      </c>
      <c r="AC3" s="1600"/>
      <c r="AD3" s="1600"/>
      <c r="AE3" s="1600"/>
      <c r="AF3" s="1600"/>
      <c r="AG3" s="1600"/>
      <c r="AH3" s="1600"/>
      <c r="AI3" s="236" t="s">
        <v>1325</v>
      </c>
      <c r="AJ3" s="1601" t="s">
        <v>1326</v>
      </c>
      <c r="AK3" s="1600"/>
      <c r="AL3" s="1600"/>
      <c r="AM3" s="1600"/>
      <c r="AN3" s="1600"/>
      <c r="AO3" s="236" t="s">
        <v>1327</v>
      </c>
      <c r="AP3" s="1601" t="s">
        <v>1328</v>
      </c>
      <c r="AQ3" s="1600"/>
      <c r="AR3" s="1600"/>
      <c r="AS3" s="1600"/>
      <c r="AT3" s="1600"/>
      <c r="AU3" s="1602"/>
      <c r="AV3" s="678" t="s">
        <v>1329</v>
      </c>
      <c r="AW3" s="236" t="s">
        <v>1330</v>
      </c>
      <c r="AX3" s="1601" t="s">
        <v>1331</v>
      </c>
      <c r="AY3" s="1600"/>
      <c r="AZ3" s="1600"/>
      <c r="BA3" s="1600"/>
      <c r="BB3" s="1600"/>
      <c r="BC3" s="1600"/>
      <c r="BD3" s="1602"/>
      <c r="BE3" s="678" t="s">
        <v>1332</v>
      </c>
      <c r="BF3" s="1601" t="s">
        <v>1333</v>
      </c>
      <c r="BG3" s="1600"/>
      <c r="BH3" s="1600"/>
      <c r="BI3" s="1600"/>
      <c r="BJ3" s="1600"/>
      <c r="BK3" s="1600"/>
      <c r="BL3" s="1602"/>
      <c r="BM3" s="678" t="s">
        <v>1334</v>
      </c>
      <c r="BN3" s="182"/>
    </row>
    <row r="4" spans="1:66" ht="14.25" customHeight="1" x14ac:dyDescent="0.2">
      <c r="A4" s="200" t="s">
        <v>675</v>
      </c>
      <c r="B4" s="197">
        <v>1</v>
      </c>
      <c r="C4" s="200" t="s">
        <v>695</v>
      </c>
      <c r="D4" s="201"/>
      <c r="E4" s="201">
        <v>9</v>
      </c>
      <c r="F4" s="197">
        <v>50</v>
      </c>
      <c r="G4" s="200">
        <v>6</v>
      </c>
      <c r="H4" s="203" t="s">
        <v>696</v>
      </c>
      <c r="I4" s="202" t="s">
        <v>678</v>
      </c>
      <c r="J4" s="202" t="s">
        <v>697</v>
      </c>
      <c r="K4" s="202" t="s">
        <v>680</v>
      </c>
      <c r="M4" s="163">
        <v>0.3125</v>
      </c>
      <c r="N4" s="165"/>
      <c r="O4" s="166"/>
      <c r="P4" s="166"/>
      <c r="Q4" s="167"/>
      <c r="R4" s="167"/>
      <c r="S4" s="167"/>
      <c r="T4" s="223"/>
      <c r="U4" s="169"/>
      <c r="V4" s="167"/>
      <c r="W4" s="167"/>
      <c r="X4" s="167"/>
      <c r="Y4" s="183"/>
      <c r="Z4" s="183"/>
      <c r="AA4" s="223"/>
      <c r="AB4" s="187"/>
      <c r="AC4" s="183"/>
      <c r="AD4" s="183"/>
      <c r="AE4" s="183"/>
      <c r="AF4" s="183"/>
      <c r="AG4" s="183"/>
      <c r="AH4" s="183"/>
      <c r="AI4" s="223"/>
      <c r="AJ4" s="187"/>
      <c r="AK4" s="183"/>
      <c r="AL4" s="183"/>
      <c r="AM4" s="183"/>
      <c r="AN4" s="183"/>
      <c r="AO4" s="223"/>
      <c r="AP4" s="187"/>
      <c r="AQ4" s="183"/>
      <c r="AR4" s="183"/>
      <c r="AS4" s="183"/>
      <c r="AT4" s="183"/>
      <c r="AU4" s="183"/>
      <c r="AV4" s="194" t="s">
        <v>1335</v>
      </c>
      <c r="AW4" s="223"/>
      <c r="AX4" s="187"/>
      <c r="AY4" s="183"/>
      <c r="AZ4" s="183"/>
      <c r="BA4" s="183"/>
      <c r="BB4" s="183"/>
      <c r="BC4" s="183"/>
      <c r="BD4" s="183"/>
      <c r="BE4" s="1008" t="s">
        <v>1335</v>
      </c>
      <c r="BF4" s="187"/>
      <c r="BG4" s="183"/>
      <c r="BH4" s="183"/>
      <c r="BI4" s="183"/>
      <c r="BJ4" s="183"/>
      <c r="BK4" s="183"/>
      <c r="BL4" s="183"/>
      <c r="BM4" s="194" t="s">
        <v>1335</v>
      </c>
      <c r="BN4" s="182"/>
    </row>
    <row r="5" spans="1:66" ht="14.25" customHeight="1" x14ac:dyDescent="0.2">
      <c r="A5" s="200" t="s">
        <v>675</v>
      </c>
      <c r="B5" s="197">
        <v>1</v>
      </c>
      <c r="C5" s="200" t="s">
        <v>713</v>
      </c>
      <c r="D5" s="201"/>
      <c r="E5" s="201">
        <v>9</v>
      </c>
      <c r="F5" s="197">
        <v>50</v>
      </c>
      <c r="G5" s="200">
        <v>6</v>
      </c>
      <c r="H5" s="203" t="s">
        <v>714</v>
      </c>
      <c r="I5" s="202" t="s">
        <v>678</v>
      </c>
      <c r="J5" s="202" t="s">
        <v>679</v>
      </c>
      <c r="K5" s="202" t="s">
        <v>680</v>
      </c>
      <c r="M5" s="164">
        <v>0.32291666666666669</v>
      </c>
      <c r="N5" s="176"/>
      <c r="O5" s="166"/>
      <c r="P5" s="166"/>
      <c r="Q5" s="167"/>
      <c r="R5" s="167"/>
      <c r="S5" s="167"/>
      <c r="T5" s="223"/>
      <c r="U5" s="169"/>
      <c r="V5" s="167"/>
      <c r="W5" s="167"/>
      <c r="X5" s="167"/>
      <c r="Y5" s="183"/>
      <c r="Z5" s="183"/>
      <c r="AA5" s="223"/>
      <c r="AB5" s="187"/>
      <c r="AC5" s="183"/>
      <c r="AD5" s="183"/>
      <c r="AE5" s="183"/>
      <c r="AF5" s="183"/>
      <c r="AG5" s="183"/>
      <c r="AH5" s="183"/>
      <c r="AI5" s="223"/>
      <c r="AJ5" s="187"/>
      <c r="AK5" s="183"/>
      <c r="AL5" s="183"/>
      <c r="AM5" s="183"/>
      <c r="AN5" s="183"/>
      <c r="AO5" s="223"/>
      <c r="AP5" s="187"/>
      <c r="AQ5" s="183"/>
      <c r="AR5" s="183"/>
      <c r="AS5" s="183"/>
      <c r="AT5" s="183"/>
      <c r="AU5" s="183"/>
      <c r="AV5" s="194"/>
      <c r="AW5" s="223"/>
      <c r="AX5" s="187"/>
      <c r="AY5" s="183"/>
      <c r="AZ5" s="183"/>
      <c r="BA5" s="183"/>
      <c r="BB5" s="183"/>
      <c r="BC5" s="183"/>
      <c r="BD5" s="183"/>
      <c r="BE5" s="1008"/>
      <c r="BF5" s="187"/>
      <c r="BG5" s="183"/>
      <c r="BH5" s="183"/>
      <c r="BI5" s="183"/>
      <c r="BJ5" s="183"/>
      <c r="BK5" s="183"/>
      <c r="BL5" s="183"/>
      <c r="BM5" s="194"/>
      <c r="BN5" s="182"/>
    </row>
    <row r="6" spans="1:66" ht="14.25" customHeight="1" x14ac:dyDescent="0.2">
      <c r="A6" s="200" t="s">
        <v>675</v>
      </c>
      <c r="B6" s="197">
        <v>2</v>
      </c>
      <c r="C6" s="200" t="s">
        <v>720</v>
      </c>
      <c r="D6" s="201"/>
      <c r="E6" s="201"/>
      <c r="F6" s="197">
        <v>50</v>
      </c>
      <c r="G6" s="200"/>
      <c r="H6" s="203" t="s">
        <v>677</v>
      </c>
      <c r="I6" s="202" t="s">
        <v>678</v>
      </c>
      <c r="J6" s="202" t="s">
        <v>679</v>
      </c>
      <c r="K6" s="202" t="s">
        <v>680</v>
      </c>
      <c r="M6" s="164">
        <v>0.33333333333333331</v>
      </c>
      <c r="N6" s="174" t="s">
        <v>1336</v>
      </c>
      <c r="O6" s="173"/>
      <c r="P6" s="173"/>
      <c r="Q6" s="173"/>
      <c r="R6" s="173"/>
      <c r="S6" s="634"/>
      <c r="T6" s="235"/>
      <c r="U6" s="174" t="s">
        <v>1299</v>
      </c>
      <c r="V6" s="173"/>
      <c r="W6" s="173"/>
      <c r="X6" s="173"/>
      <c r="Y6" s="188"/>
      <c r="Z6" s="188"/>
      <c r="AA6" s="235"/>
      <c r="AB6" s="189" t="s">
        <v>1317</v>
      </c>
      <c r="AC6" s="188"/>
      <c r="AD6" s="188"/>
      <c r="AE6" s="188"/>
      <c r="AF6" s="188"/>
      <c r="AG6" s="188"/>
      <c r="AH6" s="188"/>
      <c r="AI6" s="235"/>
      <c r="AJ6" s="189" t="s">
        <v>1318</v>
      </c>
      <c r="AK6" s="188"/>
      <c r="AL6" s="188"/>
      <c r="AM6" s="188"/>
      <c r="AN6" s="633"/>
      <c r="AO6" s="235"/>
      <c r="AP6" s="189" t="s">
        <v>1301</v>
      </c>
      <c r="AQ6" s="188"/>
      <c r="AR6" s="188"/>
      <c r="AS6" s="188"/>
      <c r="AT6" s="188"/>
      <c r="AU6" s="188"/>
      <c r="AV6" s="1603" t="s">
        <v>1337</v>
      </c>
      <c r="AW6" s="235"/>
      <c r="AX6" s="187"/>
      <c r="AY6" s="183"/>
      <c r="AZ6" s="183"/>
      <c r="BA6" s="183"/>
      <c r="BB6" s="183"/>
      <c r="BC6" s="183"/>
      <c r="BD6" s="183"/>
      <c r="BE6" s="1008" t="s">
        <v>1338</v>
      </c>
      <c r="BF6" s="187"/>
      <c r="BG6" s="183"/>
      <c r="BH6" s="183"/>
      <c r="BI6" s="183"/>
      <c r="BJ6" s="183"/>
      <c r="BK6" s="183"/>
      <c r="BL6" s="183"/>
      <c r="BM6" s="1603" t="s">
        <v>1339</v>
      </c>
      <c r="BN6" s="182"/>
    </row>
    <row r="7" spans="1:66" ht="22.5" customHeight="1" x14ac:dyDescent="0.2">
      <c r="A7" s="200" t="s">
        <v>675</v>
      </c>
      <c r="B7" s="197">
        <v>2</v>
      </c>
      <c r="C7" s="200" t="s">
        <v>760</v>
      </c>
      <c r="D7" s="201"/>
      <c r="E7" s="201">
        <v>9</v>
      </c>
      <c r="F7" s="197">
        <v>50</v>
      </c>
      <c r="G7" s="200">
        <v>6</v>
      </c>
      <c r="H7" s="202" t="s">
        <v>761</v>
      </c>
      <c r="I7" s="202" t="s">
        <v>678</v>
      </c>
      <c r="J7" s="202" t="s">
        <v>679</v>
      </c>
      <c r="K7" s="202" t="s">
        <v>680</v>
      </c>
      <c r="M7" s="164">
        <v>0.34375</v>
      </c>
      <c r="N7" s="174"/>
      <c r="O7" s="173"/>
      <c r="P7" s="173"/>
      <c r="Q7" s="173"/>
      <c r="R7" s="173"/>
      <c r="S7" s="634"/>
      <c r="T7" s="235"/>
      <c r="U7" s="174"/>
      <c r="V7" s="173"/>
      <c r="W7" s="173"/>
      <c r="X7" s="173"/>
      <c r="Y7" s="188"/>
      <c r="Z7" s="188"/>
      <c r="AA7" s="235"/>
      <c r="AB7" s="189"/>
      <c r="AC7" s="188"/>
      <c r="AD7" s="188"/>
      <c r="AE7" s="188"/>
      <c r="AF7" s="188"/>
      <c r="AG7" s="188"/>
      <c r="AH7" s="188"/>
      <c r="AI7" s="235"/>
      <c r="AJ7" s="189"/>
      <c r="AK7" s="188"/>
      <c r="AL7" s="188"/>
      <c r="AM7" s="188"/>
      <c r="AN7" s="633"/>
      <c r="AO7" s="235"/>
      <c r="AP7" s="189"/>
      <c r="AQ7" s="188"/>
      <c r="AR7" s="188"/>
      <c r="AS7" s="188"/>
      <c r="AT7" s="188"/>
      <c r="AU7" s="188"/>
      <c r="AV7" s="1603"/>
      <c r="AW7" s="235"/>
      <c r="AX7" s="187"/>
      <c r="AY7" s="183"/>
      <c r="AZ7" s="183"/>
      <c r="BA7" s="183"/>
      <c r="BB7" s="183"/>
      <c r="BC7" s="183"/>
      <c r="BD7" s="183"/>
      <c r="BE7" s="1603" t="s">
        <v>1340</v>
      </c>
      <c r="BF7" s="187"/>
      <c r="BG7" s="183"/>
      <c r="BH7" s="183"/>
      <c r="BI7" s="183"/>
      <c r="BJ7" s="183"/>
      <c r="BK7" s="183"/>
      <c r="BL7" s="183"/>
      <c r="BM7" s="1604"/>
      <c r="BN7" s="182"/>
    </row>
    <row r="8" spans="1:66" ht="14.25" customHeight="1" x14ac:dyDescent="0.2">
      <c r="A8" s="200" t="s">
        <v>675</v>
      </c>
      <c r="B8" s="197">
        <v>2</v>
      </c>
      <c r="C8" s="200" t="s">
        <v>768</v>
      </c>
      <c r="D8" s="201"/>
      <c r="E8" s="201"/>
      <c r="F8" s="197">
        <v>50</v>
      </c>
      <c r="G8" s="200"/>
      <c r="H8" s="203" t="s">
        <v>677</v>
      </c>
      <c r="I8" s="202" t="s">
        <v>678</v>
      </c>
      <c r="J8" s="202" t="s">
        <v>679</v>
      </c>
      <c r="K8" s="202" t="s">
        <v>680</v>
      </c>
      <c r="M8" s="164">
        <v>0.35416666666666669</v>
      </c>
      <c r="N8" s="174"/>
      <c r="O8" s="173"/>
      <c r="P8" s="173"/>
      <c r="Q8" s="173"/>
      <c r="R8" s="173"/>
      <c r="S8" s="634"/>
      <c r="T8" s="235"/>
      <c r="U8" s="174"/>
      <c r="V8" s="173"/>
      <c r="W8" s="173"/>
      <c r="X8" s="173"/>
      <c r="Y8" s="188"/>
      <c r="Z8" s="188"/>
      <c r="AA8" s="235"/>
      <c r="AB8" s="189"/>
      <c r="AC8" s="188"/>
      <c r="AD8" s="188"/>
      <c r="AE8" s="188"/>
      <c r="AF8" s="188"/>
      <c r="AG8" s="188"/>
      <c r="AH8" s="188"/>
      <c r="AI8" s="235"/>
      <c r="AJ8" s="189"/>
      <c r="AK8" s="188"/>
      <c r="AL8" s="188"/>
      <c r="AM8" s="188"/>
      <c r="AN8" s="633"/>
      <c r="AO8" s="235"/>
      <c r="AP8" s="189"/>
      <c r="AQ8" s="188"/>
      <c r="AR8" s="188"/>
      <c r="AS8" s="188"/>
      <c r="AT8" s="188"/>
      <c r="AU8" s="188"/>
      <c r="AV8" s="1603" t="s">
        <v>1341</v>
      </c>
      <c r="AW8" s="235"/>
      <c r="AX8" s="187"/>
      <c r="AY8" s="183"/>
      <c r="AZ8" s="183"/>
      <c r="BA8" s="183"/>
      <c r="BB8" s="183"/>
      <c r="BC8" s="183"/>
      <c r="BD8" s="183"/>
      <c r="BE8" s="1604"/>
      <c r="BF8" s="187"/>
      <c r="BG8" s="183"/>
      <c r="BH8" s="183"/>
      <c r="BI8" s="183"/>
      <c r="BJ8" s="183"/>
      <c r="BK8" s="183"/>
      <c r="BL8" s="183"/>
      <c r="BM8" s="1604"/>
      <c r="BN8" s="182"/>
    </row>
    <row r="9" spans="1:66" ht="14.25" customHeight="1" x14ac:dyDescent="0.2">
      <c r="A9" s="200" t="s">
        <v>675</v>
      </c>
      <c r="B9" s="200">
        <v>2</v>
      </c>
      <c r="C9" s="200" t="s">
        <v>770</v>
      </c>
      <c r="D9" s="200"/>
      <c r="E9" s="200"/>
      <c r="F9" s="200">
        <v>50</v>
      </c>
      <c r="G9" s="200"/>
      <c r="H9" s="204" t="s">
        <v>696</v>
      </c>
      <c r="I9" s="202" t="s">
        <v>678</v>
      </c>
      <c r="J9" s="202" t="s">
        <v>697</v>
      </c>
      <c r="K9" s="202" t="s">
        <v>680</v>
      </c>
      <c r="M9" s="164">
        <v>0.36458333333333331</v>
      </c>
      <c r="N9" s="174"/>
      <c r="O9" s="173"/>
      <c r="P9" s="173"/>
      <c r="Q9" s="173"/>
      <c r="R9" s="173"/>
      <c r="S9" s="634"/>
      <c r="T9" s="235"/>
      <c r="U9" s="174"/>
      <c r="V9" s="173"/>
      <c r="W9" s="173"/>
      <c r="X9" s="173"/>
      <c r="Y9" s="188"/>
      <c r="Z9" s="188"/>
      <c r="AA9" s="235"/>
      <c r="AB9" s="189"/>
      <c r="AC9" s="188"/>
      <c r="AD9" s="188"/>
      <c r="AE9" s="188"/>
      <c r="AF9" s="188"/>
      <c r="AG9" s="188"/>
      <c r="AH9" s="188"/>
      <c r="AI9" s="235"/>
      <c r="AJ9" s="189"/>
      <c r="AK9" s="188"/>
      <c r="AL9" s="188"/>
      <c r="AM9" s="188"/>
      <c r="AN9" s="633"/>
      <c r="AO9" s="235"/>
      <c r="AP9" s="189"/>
      <c r="AQ9" s="188"/>
      <c r="AR9" s="188"/>
      <c r="AS9" s="188"/>
      <c r="AT9" s="188"/>
      <c r="AU9" s="188"/>
      <c r="AV9" s="1604"/>
      <c r="AW9" s="235"/>
      <c r="AX9" s="187"/>
      <c r="AY9" s="183"/>
      <c r="AZ9" s="183"/>
      <c r="BA9" s="183"/>
      <c r="BB9" s="183"/>
      <c r="BC9" s="183"/>
      <c r="BD9" s="183"/>
      <c r="BE9" s="1604"/>
      <c r="BF9" s="187"/>
      <c r="BG9" s="183"/>
      <c r="BH9" s="183"/>
      <c r="BI9" s="183"/>
      <c r="BJ9" s="183"/>
      <c r="BK9" s="183"/>
      <c r="BL9" s="183"/>
      <c r="BM9" s="1604"/>
      <c r="BN9" s="182"/>
    </row>
    <row r="10" spans="1:66" ht="14.25" customHeight="1" x14ac:dyDescent="0.2">
      <c r="A10" s="200" t="s">
        <v>675</v>
      </c>
      <c r="B10" s="197">
        <v>3</v>
      </c>
      <c r="C10" s="200" t="s">
        <v>771</v>
      </c>
      <c r="D10" s="201"/>
      <c r="E10" s="201"/>
      <c r="F10" s="197">
        <v>56</v>
      </c>
      <c r="G10" s="200"/>
      <c r="H10" s="202" t="s">
        <v>772</v>
      </c>
      <c r="I10" s="202" t="s">
        <v>773</v>
      </c>
      <c r="J10" s="202" t="s">
        <v>679</v>
      </c>
      <c r="K10" s="202" t="s">
        <v>774</v>
      </c>
      <c r="M10" s="164">
        <v>0.375</v>
      </c>
      <c r="N10" s="174"/>
      <c r="O10" s="173"/>
      <c r="P10" s="173"/>
      <c r="Q10" s="173"/>
      <c r="R10" s="173"/>
      <c r="S10" s="634"/>
      <c r="T10" s="235"/>
      <c r="U10" s="174"/>
      <c r="V10" s="173"/>
      <c r="W10" s="173"/>
      <c r="X10" s="173"/>
      <c r="Y10" s="188"/>
      <c r="Z10" s="188"/>
      <c r="AA10" s="235"/>
      <c r="AB10" s="189"/>
      <c r="AC10" s="188"/>
      <c r="AD10" s="188"/>
      <c r="AE10" s="188"/>
      <c r="AF10" s="188"/>
      <c r="AG10" s="188"/>
      <c r="AH10" s="188"/>
      <c r="AI10" s="235"/>
      <c r="AJ10" s="189"/>
      <c r="AK10" s="188"/>
      <c r="AL10" s="188"/>
      <c r="AM10" s="188"/>
      <c r="AN10" s="633"/>
      <c r="AO10" s="235"/>
      <c r="AP10" s="189"/>
      <c r="AQ10" s="188"/>
      <c r="AR10" s="188"/>
      <c r="AS10" s="188"/>
      <c r="AT10" s="188"/>
      <c r="AU10" s="188"/>
      <c r="AV10" s="1604"/>
      <c r="AW10" s="235"/>
      <c r="AX10" s="187"/>
      <c r="AY10" s="183"/>
      <c r="AZ10" s="183"/>
      <c r="BA10" s="183"/>
      <c r="BB10" s="183"/>
      <c r="BC10" s="183"/>
      <c r="BD10" s="183"/>
      <c r="BE10" s="1604"/>
      <c r="BF10" s="187"/>
      <c r="BG10" s="183"/>
      <c r="BH10" s="183"/>
      <c r="BI10" s="183"/>
      <c r="BJ10" s="183"/>
      <c r="BK10" s="183"/>
      <c r="BL10" s="183"/>
      <c r="BM10" s="1603" t="s">
        <v>1342</v>
      </c>
      <c r="BN10" s="182"/>
    </row>
    <row r="11" spans="1:66" ht="14.25" customHeight="1" x14ac:dyDescent="0.2">
      <c r="A11" s="200" t="s">
        <v>675</v>
      </c>
      <c r="B11" s="197">
        <v>3</v>
      </c>
      <c r="C11" s="200" t="s">
        <v>781</v>
      </c>
      <c r="D11" s="201"/>
      <c r="E11" s="201"/>
      <c r="F11" s="197">
        <v>56</v>
      </c>
      <c r="G11" s="200"/>
      <c r="H11" s="202" t="s">
        <v>761</v>
      </c>
      <c r="I11" s="202" t="s">
        <v>678</v>
      </c>
      <c r="J11" s="202" t="s">
        <v>679</v>
      </c>
      <c r="K11" s="202" t="s">
        <v>680</v>
      </c>
      <c r="M11" s="164">
        <v>0.38541666666666669</v>
      </c>
      <c r="N11" s="174"/>
      <c r="O11" s="173"/>
      <c r="P11" s="173"/>
      <c r="Q11" s="173"/>
      <c r="R11" s="173"/>
      <c r="S11" s="634"/>
      <c r="T11" s="235"/>
      <c r="U11" s="174"/>
      <c r="V11" s="173"/>
      <c r="W11" s="173"/>
      <c r="X11" s="173"/>
      <c r="Y11" s="188"/>
      <c r="Z11" s="188"/>
      <c r="AA11" s="235"/>
      <c r="AB11" s="189"/>
      <c r="AC11" s="188"/>
      <c r="AD11" s="188"/>
      <c r="AE11" s="188"/>
      <c r="AF11" s="188"/>
      <c r="AG11" s="188"/>
      <c r="AH11" s="188"/>
      <c r="AI11" s="235"/>
      <c r="AJ11" s="189"/>
      <c r="AK11" s="188"/>
      <c r="AL11" s="188"/>
      <c r="AM11" s="188"/>
      <c r="AN11" s="633"/>
      <c r="AO11" s="235"/>
      <c r="AP11" s="189"/>
      <c r="AQ11" s="188"/>
      <c r="AR11" s="188"/>
      <c r="AS11" s="188"/>
      <c r="AT11" s="188"/>
      <c r="AU11" s="188"/>
      <c r="AV11" s="1604"/>
      <c r="AW11" s="235"/>
      <c r="AX11" s="187"/>
      <c r="AY11" s="183"/>
      <c r="AZ11" s="183"/>
      <c r="BA11" s="183"/>
      <c r="BB11" s="183"/>
      <c r="BC11" s="183"/>
      <c r="BD11" s="183"/>
      <c r="BE11" s="1604"/>
      <c r="BF11" s="187"/>
      <c r="BG11" s="183"/>
      <c r="BH11" s="183"/>
      <c r="BI11" s="183"/>
      <c r="BJ11" s="183"/>
      <c r="BK11" s="183"/>
      <c r="BL11" s="183"/>
      <c r="BM11" s="1604"/>
      <c r="BN11" s="182"/>
    </row>
    <row r="12" spans="1:66" ht="14.25" customHeight="1" x14ac:dyDescent="0.2">
      <c r="A12" s="200" t="s">
        <v>675</v>
      </c>
      <c r="B12" s="197">
        <v>3</v>
      </c>
      <c r="C12" s="200" t="s">
        <v>782</v>
      </c>
      <c r="D12" s="201"/>
      <c r="E12" s="201"/>
      <c r="F12" s="197">
        <v>56</v>
      </c>
      <c r="G12" s="200"/>
      <c r="H12" s="202" t="s">
        <v>783</v>
      </c>
      <c r="I12" s="202" t="s">
        <v>678</v>
      </c>
      <c r="J12" s="202" t="s">
        <v>679</v>
      </c>
      <c r="K12" s="202" t="s">
        <v>680</v>
      </c>
      <c r="M12" s="164">
        <v>0.39583333333333331</v>
      </c>
      <c r="N12" s="174"/>
      <c r="O12" s="173"/>
      <c r="P12" s="173"/>
      <c r="Q12" s="173"/>
      <c r="R12" s="173"/>
      <c r="S12" s="634"/>
      <c r="T12" s="235"/>
      <c r="U12" s="174"/>
      <c r="V12" s="173"/>
      <c r="W12" s="173"/>
      <c r="X12" s="173"/>
      <c r="Y12" s="188"/>
      <c r="Z12" s="188"/>
      <c r="AA12" s="235"/>
      <c r="AB12" s="189"/>
      <c r="AC12" s="188"/>
      <c r="AD12" s="188"/>
      <c r="AE12" s="188"/>
      <c r="AF12" s="188"/>
      <c r="AG12" s="188"/>
      <c r="AH12" s="188"/>
      <c r="AI12" s="235"/>
      <c r="AJ12" s="189"/>
      <c r="AK12" s="188"/>
      <c r="AL12" s="188"/>
      <c r="AM12" s="188"/>
      <c r="AN12" s="633"/>
      <c r="AO12" s="235"/>
      <c r="AP12" s="189"/>
      <c r="AQ12" s="188"/>
      <c r="AR12" s="188"/>
      <c r="AS12" s="188"/>
      <c r="AT12" s="188"/>
      <c r="AU12" s="188"/>
      <c r="AV12" s="1604"/>
      <c r="AW12" s="235"/>
      <c r="AX12" s="187"/>
      <c r="AY12" s="183"/>
      <c r="AZ12" s="183"/>
      <c r="BA12" s="183"/>
      <c r="BB12" s="183"/>
      <c r="BC12" s="183"/>
      <c r="BD12" s="183"/>
      <c r="BE12" s="1604"/>
      <c r="BF12" s="187"/>
      <c r="BG12" s="183"/>
      <c r="BH12" s="183"/>
      <c r="BI12" s="183"/>
      <c r="BJ12" s="183"/>
      <c r="BK12" s="183"/>
      <c r="BL12" s="183"/>
      <c r="BM12" s="1604"/>
      <c r="BN12" s="182"/>
    </row>
    <row r="13" spans="1:66" ht="14.25" customHeight="1" x14ac:dyDescent="0.2">
      <c r="A13" s="200" t="s">
        <v>675</v>
      </c>
      <c r="B13" s="200">
        <v>3</v>
      </c>
      <c r="C13" s="200" t="s">
        <v>784</v>
      </c>
      <c r="D13" s="200"/>
      <c r="E13" s="200"/>
      <c r="F13" s="200">
        <v>56</v>
      </c>
      <c r="G13" s="200"/>
      <c r="H13" s="200" t="s">
        <v>761</v>
      </c>
      <c r="I13" s="202" t="s">
        <v>678</v>
      </c>
      <c r="J13" s="202" t="s">
        <v>679</v>
      </c>
      <c r="K13" s="202" t="s">
        <v>680</v>
      </c>
      <c r="M13" s="164">
        <v>0.40625</v>
      </c>
      <c r="N13" s="174"/>
      <c r="O13" s="173"/>
      <c r="P13" s="173"/>
      <c r="Q13" s="173"/>
      <c r="R13" s="173"/>
      <c r="S13" s="634"/>
      <c r="T13" s="235"/>
      <c r="U13" s="174"/>
      <c r="V13" s="173"/>
      <c r="W13" s="173"/>
      <c r="X13" s="173"/>
      <c r="Y13" s="188"/>
      <c r="Z13" s="188"/>
      <c r="AA13" s="235"/>
      <c r="AB13" s="189"/>
      <c r="AC13" s="188"/>
      <c r="AD13" s="188"/>
      <c r="AE13" s="188"/>
      <c r="AF13" s="188"/>
      <c r="AG13" s="188"/>
      <c r="AH13" s="188"/>
      <c r="AI13" s="235"/>
      <c r="AJ13" s="189"/>
      <c r="AK13" s="188"/>
      <c r="AL13" s="188"/>
      <c r="AM13" s="188"/>
      <c r="AN13" s="633"/>
      <c r="AO13" s="235"/>
      <c r="AP13" s="189"/>
      <c r="AQ13" s="188"/>
      <c r="AR13" s="188"/>
      <c r="AS13" s="188"/>
      <c r="AT13" s="188"/>
      <c r="AU13" s="188"/>
      <c r="AV13" s="1604"/>
      <c r="AW13" s="235"/>
      <c r="AX13" s="187"/>
      <c r="AY13" s="183"/>
      <c r="AZ13" s="183"/>
      <c r="BA13" s="183"/>
      <c r="BB13" s="183"/>
      <c r="BC13" s="183"/>
      <c r="BD13" s="183"/>
      <c r="BE13" s="1604"/>
      <c r="BF13" s="187"/>
      <c r="BG13" s="183"/>
      <c r="BH13" s="183"/>
      <c r="BI13" s="183"/>
      <c r="BJ13" s="183"/>
      <c r="BK13" s="183"/>
      <c r="BL13" s="183"/>
      <c r="BM13" s="1604"/>
      <c r="BN13" s="182"/>
    </row>
    <row r="14" spans="1:66" ht="14.25" customHeight="1" x14ac:dyDescent="0.2">
      <c r="A14" s="200" t="s">
        <v>675</v>
      </c>
      <c r="B14" s="197">
        <v>4</v>
      </c>
      <c r="C14" s="200" t="s">
        <v>787</v>
      </c>
      <c r="D14" s="201"/>
      <c r="E14" s="201"/>
      <c r="F14" s="197">
        <v>45</v>
      </c>
      <c r="G14" s="200"/>
      <c r="H14" s="202" t="s">
        <v>772</v>
      </c>
      <c r="I14" s="202" t="s">
        <v>773</v>
      </c>
      <c r="J14" s="202" t="s">
        <v>679</v>
      </c>
      <c r="K14" s="202" t="s">
        <v>774</v>
      </c>
      <c r="M14" s="164">
        <v>0.41666666666666669</v>
      </c>
      <c r="N14" s="174"/>
      <c r="O14" s="173"/>
      <c r="P14" s="173"/>
      <c r="Q14" s="173"/>
      <c r="R14" s="173"/>
      <c r="S14" s="634"/>
      <c r="T14" s="235"/>
      <c r="U14" s="174"/>
      <c r="V14" s="173"/>
      <c r="W14" s="173"/>
      <c r="X14" s="173"/>
      <c r="Y14" s="188"/>
      <c r="Z14" s="188"/>
      <c r="AA14" s="235"/>
      <c r="AB14" s="189"/>
      <c r="AC14" s="188"/>
      <c r="AD14" s="188"/>
      <c r="AE14" s="188"/>
      <c r="AF14" s="188"/>
      <c r="AG14" s="188"/>
      <c r="AH14" s="188"/>
      <c r="AI14" s="235"/>
      <c r="AJ14" s="189"/>
      <c r="AK14" s="188"/>
      <c r="AL14" s="188"/>
      <c r="AM14" s="188"/>
      <c r="AN14" s="633"/>
      <c r="AO14" s="235"/>
      <c r="AP14" s="189"/>
      <c r="AQ14" s="188"/>
      <c r="AR14" s="188"/>
      <c r="AS14" s="188"/>
      <c r="AT14" s="188"/>
      <c r="AU14" s="188"/>
      <c r="AV14" s="1009" t="s">
        <v>1343</v>
      </c>
      <c r="AW14" s="235"/>
      <c r="AX14" s="187"/>
      <c r="AY14" s="183"/>
      <c r="AZ14" s="183"/>
      <c r="BA14" s="183"/>
      <c r="BB14" s="183"/>
      <c r="BC14" s="183"/>
      <c r="BD14" s="183"/>
      <c r="BE14" s="1605" t="s">
        <v>1343</v>
      </c>
      <c r="BF14" s="187"/>
      <c r="BG14" s="183"/>
      <c r="BH14" s="183"/>
      <c r="BI14" s="183"/>
      <c r="BJ14" s="183"/>
      <c r="BK14" s="183"/>
      <c r="BL14" s="183"/>
      <c r="BM14" s="1605" t="s">
        <v>1343</v>
      </c>
      <c r="BN14" s="182"/>
    </row>
    <row r="15" spans="1:66" ht="14.25" customHeight="1" x14ac:dyDescent="0.2">
      <c r="A15" s="200" t="s">
        <v>675</v>
      </c>
      <c r="B15" s="197">
        <v>4</v>
      </c>
      <c r="C15" s="200" t="s">
        <v>794</v>
      </c>
      <c r="D15" s="201"/>
      <c r="E15" s="201">
        <v>9</v>
      </c>
      <c r="F15" s="197">
        <v>45</v>
      </c>
      <c r="G15" s="200">
        <v>6</v>
      </c>
      <c r="H15" s="203" t="s">
        <v>677</v>
      </c>
      <c r="I15" s="202" t="s">
        <v>678</v>
      </c>
      <c r="J15" s="202" t="s">
        <v>679</v>
      </c>
      <c r="K15" s="202" t="s">
        <v>680</v>
      </c>
      <c r="M15" s="164">
        <v>0.42708333333333331</v>
      </c>
      <c r="N15" s="174"/>
      <c r="O15" s="173"/>
      <c r="P15" s="173"/>
      <c r="Q15" s="173"/>
      <c r="R15" s="173"/>
      <c r="S15" s="634"/>
      <c r="T15" s="235"/>
      <c r="U15" s="174"/>
      <c r="V15" s="173"/>
      <c r="W15" s="173"/>
      <c r="X15" s="173"/>
      <c r="Y15" s="188"/>
      <c r="Z15" s="188"/>
      <c r="AA15" s="235"/>
      <c r="AB15" s="189"/>
      <c r="AC15" s="188"/>
      <c r="AD15" s="188"/>
      <c r="AE15" s="188"/>
      <c r="AF15" s="188"/>
      <c r="AG15" s="188"/>
      <c r="AH15" s="188"/>
      <c r="AI15" s="235"/>
      <c r="AJ15" s="189"/>
      <c r="AK15" s="188"/>
      <c r="AL15" s="188"/>
      <c r="AM15" s="188"/>
      <c r="AN15" s="633"/>
      <c r="AO15" s="235"/>
      <c r="AP15" s="189"/>
      <c r="AQ15" s="188"/>
      <c r="AR15" s="188"/>
      <c r="AS15" s="188"/>
      <c r="AT15" s="188"/>
      <c r="AU15" s="188"/>
      <c r="AV15" s="1604" t="s">
        <v>1344</v>
      </c>
      <c r="AW15" s="235"/>
      <c r="AX15" s="187"/>
      <c r="AY15" s="183"/>
      <c r="AZ15" s="183"/>
      <c r="BA15" s="183"/>
      <c r="BB15" s="183"/>
      <c r="BC15" s="183"/>
      <c r="BD15" s="183"/>
      <c r="BE15" s="1605"/>
      <c r="BF15" s="187"/>
      <c r="BG15" s="183"/>
      <c r="BH15" s="183"/>
      <c r="BI15" s="183"/>
      <c r="BJ15" s="183"/>
      <c r="BK15" s="183"/>
      <c r="BL15" s="183"/>
      <c r="BM15" s="1605"/>
      <c r="BN15" s="182"/>
    </row>
    <row r="16" spans="1:66" ht="14.25" customHeight="1" x14ac:dyDescent="0.2">
      <c r="A16" s="200" t="s">
        <v>675</v>
      </c>
      <c r="B16" s="197">
        <v>4</v>
      </c>
      <c r="C16" s="200" t="s">
        <v>796</v>
      </c>
      <c r="D16" s="201"/>
      <c r="E16" s="201"/>
      <c r="F16" s="197">
        <v>45</v>
      </c>
      <c r="G16" s="200"/>
      <c r="H16" s="202" t="s">
        <v>797</v>
      </c>
      <c r="I16" s="202" t="s">
        <v>678</v>
      </c>
      <c r="J16" s="202" t="s">
        <v>679</v>
      </c>
      <c r="K16" s="202" t="s">
        <v>798</v>
      </c>
      <c r="M16" s="164">
        <v>0.4375</v>
      </c>
      <c r="N16" s="174"/>
      <c r="O16" s="173"/>
      <c r="P16" s="173"/>
      <c r="Q16" s="173"/>
      <c r="R16" s="173"/>
      <c r="S16" s="634"/>
      <c r="T16" s="235"/>
      <c r="U16" s="174"/>
      <c r="V16" s="173"/>
      <c r="W16" s="173"/>
      <c r="X16" s="173"/>
      <c r="Y16" s="188"/>
      <c r="Z16" s="188"/>
      <c r="AA16" s="235"/>
      <c r="AB16" s="189"/>
      <c r="AC16" s="188"/>
      <c r="AD16" s="188"/>
      <c r="AE16" s="188"/>
      <c r="AF16" s="188"/>
      <c r="AG16" s="188"/>
      <c r="AH16" s="188"/>
      <c r="AI16" s="235"/>
      <c r="AJ16" s="189"/>
      <c r="AK16" s="188"/>
      <c r="AL16" s="188"/>
      <c r="AM16" s="188"/>
      <c r="AN16" s="633"/>
      <c r="AO16" s="235"/>
      <c r="AP16" s="189"/>
      <c r="AQ16" s="188"/>
      <c r="AR16" s="188"/>
      <c r="AS16" s="188"/>
      <c r="AT16" s="188"/>
      <c r="AU16" s="188"/>
      <c r="AV16" s="1604"/>
      <c r="AW16" s="235"/>
      <c r="AX16" s="187"/>
      <c r="AY16" s="183"/>
      <c r="AZ16" s="183"/>
      <c r="BA16" s="183"/>
      <c r="BB16" s="183"/>
      <c r="BC16" s="183"/>
      <c r="BD16" s="183"/>
      <c r="BE16" s="1603" t="s">
        <v>1345</v>
      </c>
      <c r="BF16" s="187"/>
      <c r="BG16" s="183"/>
      <c r="BH16" s="183"/>
      <c r="BI16" s="183"/>
      <c r="BJ16" s="183"/>
      <c r="BK16" s="183"/>
      <c r="BL16" s="183"/>
      <c r="BM16" s="1603" t="s">
        <v>1346</v>
      </c>
      <c r="BN16" s="182"/>
    </row>
    <row r="17" spans="1:66" ht="14.25" customHeight="1" x14ac:dyDescent="0.2">
      <c r="A17" s="200" t="s">
        <v>675</v>
      </c>
      <c r="B17" s="197">
        <v>4</v>
      </c>
      <c r="C17" s="200" t="s">
        <v>810</v>
      </c>
      <c r="D17" s="201"/>
      <c r="E17" s="201"/>
      <c r="F17" s="197">
        <v>45</v>
      </c>
      <c r="G17" s="200"/>
      <c r="H17" s="202" t="s">
        <v>811</v>
      </c>
      <c r="I17" s="202" t="s">
        <v>812</v>
      </c>
      <c r="J17" s="202" t="s">
        <v>679</v>
      </c>
      <c r="K17" s="202" t="s">
        <v>680</v>
      </c>
      <c r="M17" s="164">
        <v>0.44791666666666669</v>
      </c>
      <c r="N17" s="174"/>
      <c r="O17" s="173"/>
      <c r="P17" s="173"/>
      <c r="Q17" s="173"/>
      <c r="R17" s="173"/>
      <c r="S17" s="634"/>
      <c r="T17" s="235"/>
      <c r="U17" s="174"/>
      <c r="V17" s="173"/>
      <c r="W17" s="173"/>
      <c r="X17" s="173"/>
      <c r="Y17" s="188"/>
      <c r="Z17" s="188"/>
      <c r="AA17" s="235"/>
      <c r="AB17" s="189"/>
      <c r="AC17" s="188"/>
      <c r="AD17" s="188"/>
      <c r="AE17" s="188"/>
      <c r="AF17" s="188"/>
      <c r="AG17" s="188"/>
      <c r="AH17" s="188"/>
      <c r="AI17" s="235"/>
      <c r="AJ17" s="189"/>
      <c r="AK17" s="188"/>
      <c r="AL17" s="188"/>
      <c r="AM17" s="188"/>
      <c r="AN17" s="633"/>
      <c r="AO17" s="235"/>
      <c r="AP17" s="189"/>
      <c r="AQ17" s="188"/>
      <c r="AR17" s="188"/>
      <c r="AS17" s="188"/>
      <c r="AT17" s="188"/>
      <c r="AU17" s="188"/>
      <c r="AV17" s="1604"/>
      <c r="AW17" s="235"/>
      <c r="AX17" s="187"/>
      <c r="AY17" s="183"/>
      <c r="AZ17" s="183"/>
      <c r="BA17" s="183"/>
      <c r="BB17" s="183"/>
      <c r="BC17" s="183"/>
      <c r="BD17" s="183"/>
      <c r="BE17" s="1603"/>
      <c r="BF17" s="187"/>
      <c r="BG17" s="183"/>
      <c r="BH17" s="183"/>
      <c r="BI17" s="183"/>
      <c r="BJ17" s="183"/>
      <c r="BK17" s="183"/>
      <c r="BL17" s="183"/>
      <c r="BM17" s="1604"/>
      <c r="BN17" s="182"/>
    </row>
    <row r="18" spans="1:66" ht="14.25" customHeight="1" x14ac:dyDescent="0.2">
      <c r="A18" s="200" t="s">
        <v>675</v>
      </c>
      <c r="B18" s="197">
        <v>4</v>
      </c>
      <c r="C18" s="200" t="s">
        <v>816</v>
      </c>
      <c r="D18" s="201"/>
      <c r="E18" s="201">
        <v>9</v>
      </c>
      <c r="F18" s="197">
        <v>45</v>
      </c>
      <c r="G18" s="200">
        <v>6</v>
      </c>
      <c r="H18" s="202" t="s">
        <v>797</v>
      </c>
      <c r="I18" s="202" t="s">
        <v>678</v>
      </c>
      <c r="J18" s="202" t="s">
        <v>679</v>
      </c>
      <c r="K18" s="202" t="s">
        <v>798</v>
      </c>
      <c r="M18" s="164">
        <v>0.45833333333333331</v>
      </c>
      <c r="N18" s="174"/>
      <c r="O18" s="173"/>
      <c r="P18" s="173"/>
      <c r="Q18" s="173"/>
      <c r="R18" s="173"/>
      <c r="S18" s="634"/>
      <c r="T18" s="235"/>
      <c r="U18" s="174"/>
      <c r="V18" s="173"/>
      <c r="W18" s="173"/>
      <c r="X18" s="173"/>
      <c r="Y18" s="188"/>
      <c r="Z18" s="188"/>
      <c r="AA18" s="235"/>
      <c r="AB18" s="189"/>
      <c r="AC18" s="188"/>
      <c r="AD18" s="188"/>
      <c r="AE18" s="188"/>
      <c r="AF18" s="188"/>
      <c r="AG18" s="188"/>
      <c r="AH18" s="188"/>
      <c r="AI18" s="235"/>
      <c r="AJ18" s="189"/>
      <c r="AK18" s="188"/>
      <c r="AL18" s="188"/>
      <c r="AM18" s="188"/>
      <c r="AN18" s="633"/>
      <c r="AO18" s="235"/>
      <c r="AP18" s="189"/>
      <c r="AQ18" s="188"/>
      <c r="AR18" s="188"/>
      <c r="AS18" s="188"/>
      <c r="AT18" s="188"/>
      <c r="AU18" s="188"/>
      <c r="AV18" s="1604"/>
      <c r="AW18" s="235"/>
      <c r="AX18" s="187"/>
      <c r="AY18" s="183"/>
      <c r="AZ18" s="183"/>
      <c r="BA18" s="183"/>
      <c r="BB18" s="183"/>
      <c r="BC18" s="183"/>
      <c r="BD18" s="183"/>
      <c r="BE18" s="1603" t="s">
        <v>1347</v>
      </c>
      <c r="BF18" s="187"/>
      <c r="BG18" s="183"/>
      <c r="BH18" s="183"/>
      <c r="BI18" s="183"/>
      <c r="BJ18" s="183"/>
      <c r="BK18" s="183"/>
      <c r="BL18" s="183"/>
      <c r="BM18" s="1604"/>
      <c r="BN18" s="182"/>
    </row>
    <row r="19" spans="1:66" ht="14.25" customHeight="1" x14ac:dyDescent="0.2">
      <c r="A19" s="200" t="s">
        <v>675</v>
      </c>
      <c r="B19" s="197">
        <v>6</v>
      </c>
      <c r="C19" s="200" t="s">
        <v>817</v>
      </c>
      <c r="D19" s="201"/>
      <c r="E19" s="201"/>
      <c r="F19" s="197">
        <v>48</v>
      </c>
      <c r="G19" s="200"/>
      <c r="H19" s="203" t="s">
        <v>677</v>
      </c>
      <c r="I19" s="202" t="s">
        <v>678</v>
      </c>
      <c r="J19" s="202" t="s">
        <v>679</v>
      </c>
      <c r="K19" s="202" t="s">
        <v>680</v>
      </c>
      <c r="M19" s="164">
        <v>0.46875</v>
      </c>
      <c r="N19" s="174"/>
      <c r="O19" s="173"/>
      <c r="P19" s="173"/>
      <c r="Q19" s="173"/>
      <c r="R19" s="173"/>
      <c r="S19" s="634"/>
      <c r="T19" s="235"/>
      <c r="U19" s="174"/>
      <c r="V19" s="173"/>
      <c r="W19" s="173"/>
      <c r="X19" s="173"/>
      <c r="Y19" s="188"/>
      <c r="Z19" s="188"/>
      <c r="AA19" s="235"/>
      <c r="AB19" s="189"/>
      <c r="AC19" s="188"/>
      <c r="AD19" s="188"/>
      <c r="AE19" s="188"/>
      <c r="AF19" s="188"/>
      <c r="AG19" s="188"/>
      <c r="AH19" s="188"/>
      <c r="AI19" s="235"/>
      <c r="AJ19" s="189"/>
      <c r="AK19" s="188"/>
      <c r="AL19" s="188"/>
      <c r="AM19" s="188"/>
      <c r="AN19" s="633"/>
      <c r="AO19" s="235"/>
      <c r="AP19" s="189"/>
      <c r="AQ19" s="188"/>
      <c r="AR19" s="188"/>
      <c r="AS19" s="188"/>
      <c r="AT19" s="188"/>
      <c r="AU19" s="188"/>
      <c r="AV19" s="1604"/>
      <c r="AW19" s="235"/>
      <c r="AX19" s="187"/>
      <c r="AY19" s="183"/>
      <c r="AZ19" s="183"/>
      <c r="BA19" s="183"/>
      <c r="BB19" s="183"/>
      <c r="BC19" s="183"/>
      <c r="BD19" s="183"/>
      <c r="BE19" s="1603"/>
      <c r="BF19" s="187"/>
      <c r="BG19" s="183"/>
      <c r="BH19" s="183"/>
      <c r="BI19" s="183"/>
      <c r="BJ19" s="183"/>
      <c r="BK19" s="183"/>
      <c r="BL19" s="183"/>
      <c r="BM19" s="1604"/>
      <c r="BN19" s="182"/>
    </row>
    <row r="20" spans="1:66" ht="14.25" customHeight="1" x14ac:dyDescent="0.2">
      <c r="A20" s="200" t="s">
        <v>675</v>
      </c>
      <c r="B20" s="197">
        <v>6</v>
      </c>
      <c r="C20" s="200" t="s">
        <v>821</v>
      </c>
      <c r="D20" s="201"/>
      <c r="E20" s="201"/>
      <c r="F20" s="197">
        <v>48</v>
      </c>
      <c r="G20" s="200"/>
      <c r="H20" s="202" t="s">
        <v>772</v>
      </c>
      <c r="I20" s="202" t="s">
        <v>773</v>
      </c>
      <c r="J20" s="202" t="s">
        <v>679</v>
      </c>
      <c r="K20" s="202" t="s">
        <v>774</v>
      </c>
      <c r="M20" s="164">
        <v>0.47916666666666669</v>
      </c>
      <c r="N20" s="174"/>
      <c r="O20" s="173"/>
      <c r="P20" s="173"/>
      <c r="Q20" s="173"/>
      <c r="R20" s="173"/>
      <c r="S20" s="634"/>
      <c r="T20" s="235"/>
      <c r="U20" s="174"/>
      <c r="V20" s="173"/>
      <c r="W20" s="173"/>
      <c r="X20" s="173"/>
      <c r="Y20" s="188"/>
      <c r="Z20" s="188"/>
      <c r="AA20" s="235"/>
      <c r="AB20" s="189"/>
      <c r="AC20" s="188"/>
      <c r="AD20" s="188"/>
      <c r="AE20" s="188"/>
      <c r="AF20" s="188"/>
      <c r="AG20" s="188"/>
      <c r="AH20" s="188"/>
      <c r="AI20" s="235"/>
      <c r="AJ20" s="189"/>
      <c r="AK20" s="188"/>
      <c r="AL20" s="188"/>
      <c r="AM20" s="188"/>
      <c r="AN20" s="633"/>
      <c r="AO20" s="235"/>
      <c r="AP20" s="189"/>
      <c r="AQ20" s="188"/>
      <c r="AR20" s="188"/>
      <c r="AS20" s="188"/>
      <c r="AT20" s="188"/>
      <c r="AU20" s="188"/>
      <c r="AV20" s="1603" t="s">
        <v>1348</v>
      </c>
      <c r="AW20" s="235"/>
      <c r="AX20" s="187"/>
      <c r="AY20" s="183"/>
      <c r="AZ20" s="183"/>
      <c r="BA20" s="183"/>
      <c r="BB20" s="183"/>
      <c r="BC20" s="183"/>
      <c r="BD20" s="183"/>
      <c r="BE20" s="1606" t="s">
        <v>1349</v>
      </c>
      <c r="BF20" s="187"/>
      <c r="BG20" s="183"/>
      <c r="BH20" s="183"/>
      <c r="BI20" s="183"/>
      <c r="BJ20" s="183"/>
      <c r="BK20" s="183"/>
      <c r="BL20" s="183"/>
      <c r="BM20" s="1605" t="s">
        <v>1349</v>
      </c>
      <c r="BN20" s="182"/>
    </row>
    <row r="21" spans="1:66" ht="14.25" customHeight="1" x14ac:dyDescent="0.2">
      <c r="A21" s="200" t="s">
        <v>836</v>
      </c>
      <c r="B21" s="201">
        <v>2</v>
      </c>
      <c r="C21" s="200" t="s">
        <v>22</v>
      </c>
      <c r="D21" s="201"/>
      <c r="E21" s="201"/>
      <c r="F21" s="201">
        <v>16</v>
      </c>
      <c r="G21" s="200"/>
      <c r="H21" s="203" t="s">
        <v>696</v>
      </c>
      <c r="I21" s="202" t="s">
        <v>678</v>
      </c>
      <c r="J21" s="202" t="s">
        <v>697</v>
      </c>
      <c r="K21" s="202" t="s">
        <v>680</v>
      </c>
      <c r="M21" s="164">
        <v>0.48958333333333331</v>
      </c>
      <c r="N21" s="174"/>
      <c r="O21" s="173"/>
      <c r="P21" s="173"/>
      <c r="Q21" s="173"/>
      <c r="R21" s="173"/>
      <c r="S21" s="634"/>
      <c r="T21" s="235"/>
      <c r="U21" s="174"/>
      <c r="V21" s="173"/>
      <c r="W21" s="173"/>
      <c r="X21" s="173"/>
      <c r="Y21" s="188"/>
      <c r="Z21" s="188"/>
      <c r="AA21" s="235"/>
      <c r="AB21" s="189"/>
      <c r="AC21" s="188"/>
      <c r="AD21" s="188"/>
      <c r="AE21" s="188"/>
      <c r="AF21" s="188"/>
      <c r="AG21" s="188"/>
      <c r="AH21" s="188"/>
      <c r="AI21" s="235"/>
      <c r="AJ21" s="189"/>
      <c r="AK21" s="188"/>
      <c r="AL21" s="188"/>
      <c r="AM21" s="188"/>
      <c r="AN21" s="633"/>
      <c r="AO21" s="235"/>
      <c r="AP21" s="189"/>
      <c r="AQ21" s="188"/>
      <c r="AR21" s="188"/>
      <c r="AS21" s="188"/>
      <c r="AT21" s="188"/>
      <c r="AU21" s="188"/>
      <c r="AV21" s="1603"/>
      <c r="AW21" s="235"/>
      <c r="AX21" s="187"/>
      <c r="AY21" s="183"/>
      <c r="AZ21" s="183"/>
      <c r="BA21" s="183"/>
      <c r="BB21" s="183"/>
      <c r="BC21" s="183"/>
      <c r="BD21" s="183"/>
      <c r="BE21" s="1606"/>
      <c r="BF21" s="187"/>
      <c r="BG21" s="183"/>
      <c r="BH21" s="183"/>
      <c r="BI21" s="183"/>
      <c r="BJ21" s="183"/>
      <c r="BK21" s="183"/>
      <c r="BL21" s="183"/>
      <c r="BM21" s="1605"/>
      <c r="BN21" s="182"/>
    </row>
    <row r="22" spans="1:66" ht="14.25" customHeight="1" x14ac:dyDescent="0.2">
      <c r="A22" s="200" t="s">
        <v>836</v>
      </c>
      <c r="B22" s="201">
        <v>2</v>
      </c>
      <c r="C22" s="200" t="s">
        <v>720</v>
      </c>
      <c r="D22" s="201"/>
      <c r="E22" s="201"/>
      <c r="F22" s="201">
        <v>16</v>
      </c>
      <c r="G22" s="200"/>
      <c r="H22" s="203" t="s">
        <v>677</v>
      </c>
      <c r="I22" s="202" t="s">
        <v>678</v>
      </c>
      <c r="J22" s="202" t="s">
        <v>679</v>
      </c>
      <c r="K22" s="202" t="s">
        <v>680</v>
      </c>
      <c r="M22" s="164">
        <v>0.5</v>
      </c>
      <c r="N22" s="174"/>
      <c r="O22" s="173"/>
      <c r="P22" s="173"/>
      <c r="Q22" s="173"/>
      <c r="R22" s="173"/>
      <c r="S22" s="634"/>
      <c r="T22" s="235"/>
      <c r="U22" s="174"/>
      <c r="V22" s="173"/>
      <c r="W22" s="173"/>
      <c r="X22" s="173"/>
      <c r="Y22" s="188"/>
      <c r="Z22" s="188"/>
      <c r="AA22" s="235"/>
      <c r="AB22" s="189"/>
      <c r="AC22" s="188"/>
      <c r="AD22" s="188"/>
      <c r="AE22" s="188"/>
      <c r="AF22" s="188"/>
      <c r="AG22" s="188"/>
      <c r="AH22" s="188"/>
      <c r="AI22" s="235"/>
      <c r="AJ22" s="189"/>
      <c r="AK22" s="188"/>
      <c r="AL22" s="188"/>
      <c r="AM22" s="188"/>
      <c r="AN22" s="633"/>
      <c r="AO22" s="235"/>
      <c r="AP22" s="189"/>
      <c r="AQ22" s="188"/>
      <c r="AR22" s="188"/>
      <c r="AS22" s="188"/>
      <c r="AT22" s="188"/>
      <c r="AU22" s="188"/>
      <c r="AV22" s="1603"/>
      <c r="AW22" s="235"/>
      <c r="AX22" s="187"/>
      <c r="AY22" s="183"/>
      <c r="AZ22" s="183"/>
      <c r="BA22" s="183"/>
      <c r="BB22" s="183"/>
      <c r="BC22" s="183"/>
      <c r="BD22" s="183"/>
      <c r="BE22" s="1606"/>
      <c r="BF22" s="187"/>
      <c r="BG22" s="183"/>
      <c r="BH22" s="183"/>
      <c r="BI22" s="183"/>
      <c r="BJ22" s="183"/>
      <c r="BK22" s="183"/>
      <c r="BL22" s="183"/>
      <c r="BM22" s="1605"/>
      <c r="BN22" s="182"/>
    </row>
    <row r="23" spans="1:66" ht="14.25" customHeight="1" x14ac:dyDescent="0.2">
      <c r="A23" s="200" t="s">
        <v>836</v>
      </c>
      <c r="B23" s="201">
        <v>3</v>
      </c>
      <c r="C23" s="200" t="s">
        <v>760</v>
      </c>
      <c r="D23" s="201"/>
      <c r="E23" s="201"/>
      <c r="F23" s="201">
        <v>15</v>
      </c>
      <c r="G23" s="200"/>
      <c r="H23" s="202" t="s">
        <v>761</v>
      </c>
      <c r="I23" s="202" t="s">
        <v>678</v>
      </c>
      <c r="J23" s="202" t="s">
        <v>679</v>
      </c>
      <c r="K23" s="202" t="s">
        <v>680</v>
      </c>
      <c r="M23" s="164">
        <v>0.51041666666666663</v>
      </c>
      <c r="N23" s="174"/>
      <c r="O23" s="173"/>
      <c r="P23" s="173"/>
      <c r="Q23" s="173"/>
      <c r="R23" s="173"/>
      <c r="S23" s="634"/>
      <c r="T23" s="235"/>
      <c r="U23" s="174"/>
      <c r="V23" s="173"/>
      <c r="W23" s="173"/>
      <c r="X23" s="173"/>
      <c r="Y23" s="188"/>
      <c r="Z23" s="188"/>
      <c r="AA23" s="235"/>
      <c r="AB23" s="189"/>
      <c r="AC23" s="188"/>
      <c r="AD23" s="188"/>
      <c r="AE23" s="188"/>
      <c r="AF23" s="188"/>
      <c r="AG23" s="188"/>
      <c r="AH23" s="188"/>
      <c r="AI23" s="235"/>
      <c r="AJ23" s="189"/>
      <c r="AK23" s="188"/>
      <c r="AL23" s="188"/>
      <c r="AM23" s="188"/>
      <c r="AN23" s="633"/>
      <c r="AO23" s="235"/>
      <c r="AP23" s="189"/>
      <c r="AQ23" s="188"/>
      <c r="AR23" s="188"/>
      <c r="AS23" s="188"/>
      <c r="AT23" s="188"/>
      <c r="AU23" s="188"/>
      <c r="AV23" s="1603"/>
      <c r="AW23" s="235"/>
      <c r="AX23" s="187"/>
      <c r="AY23" s="183"/>
      <c r="AZ23" s="183"/>
      <c r="BA23" s="183"/>
      <c r="BB23" s="183"/>
      <c r="BC23" s="183"/>
      <c r="BD23" s="183"/>
      <c r="BE23" s="1606"/>
      <c r="BF23" s="187"/>
      <c r="BG23" s="183"/>
      <c r="BH23" s="183"/>
      <c r="BI23" s="183"/>
      <c r="BJ23" s="183"/>
      <c r="BK23" s="183"/>
      <c r="BL23" s="183"/>
      <c r="BM23" s="1605"/>
      <c r="BN23" s="182"/>
    </row>
    <row r="24" spans="1:66" ht="14.25" customHeight="1" x14ac:dyDescent="0.2">
      <c r="A24" s="200" t="s">
        <v>836</v>
      </c>
      <c r="B24" s="201">
        <v>3</v>
      </c>
      <c r="C24" s="200" t="s">
        <v>768</v>
      </c>
      <c r="D24" s="201"/>
      <c r="E24" s="201"/>
      <c r="F24" s="201">
        <v>15</v>
      </c>
      <c r="G24" s="200"/>
      <c r="H24" s="203" t="s">
        <v>677</v>
      </c>
      <c r="I24" s="202" t="s">
        <v>678</v>
      </c>
      <c r="J24" s="202" t="s">
        <v>679</v>
      </c>
      <c r="K24" s="202" t="s">
        <v>680</v>
      </c>
      <c r="M24" s="164">
        <v>0.52083333333333337</v>
      </c>
      <c r="N24" s="174"/>
      <c r="O24" s="173"/>
      <c r="P24" s="173"/>
      <c r="Q24" s="173"/>
      <c r="R24" s="173"/>
      <c r="S24" s="634"/>
      <c r="T24" s="235"/>
      <c r="U24" s="174"/>
      <c r="V24" s="173"/>
      <c r="W24" s="173"/>
      <c r="X24" s="173"/>
      <c r="Y24" s="188"/>
      <c r="Z24" s="188"/>
      <c r="AA24" s="235"/>
      <c r="AB24" s="189"/>
      <c r="AC24" s="188"/>
      <c r="AD24" s="188"/>
      <c r="AE24" s="188"/>
      <c r="AF24" s="188"/>
      <c r="AG24" s="188"/>
      <c r="AH24" s="188"/>
      <c r="AI24" s="235"/>
      <c r="AJ24" s="189"/>
      <c r="AK24" s="188"/>
      <c r="AL24" s="188"/>
      <c r="AM24" s="188"/>
      <c r="AN24" s="633"/>
      <c r="AO24" s="235"/>
      <c r="AP24" s="189"/>
      <c r="AQ24" s="188"/>
      <c r="AR24" s="188"/>
      <c r="AS24" s="188"/>
      <c r="AT24" s="188"/>
      <c r="AU24" s="188"/>
      <c r="AV24" s="1603"/>
      <c r="AW24" s="235"/>
      <c r="AX24" s="187"/>
      <c r="AY24" s="183"/>
      <c r="AZ24" s="183"/>
      <c r="BA24" s="183"/>
      <c r="BB24" s="183"/>
      <c r="BC24" s="183"/>
      <c r="BD24" s="183"/>
      <c r="BE24" s="1603" t="s">
        <v>1350</v>
      </c>
      <c r="BF24" s="187"/>
      <c r="BG24" s="183"/>
      <c r="BH24" s="183"/>
      <c r="BI24" s="183"/>
      <c r="BJ24" s="183"/>
      <c r="BK24" s="183"/>
      <c r="BL24" s="183"/>
      <c r="BM24" s="1603" t="s">
        <v>1351</v>
      </c>
      <c r="BN24" s="182"/>
    </row>
    <row r="25" spans="1:66" ht="14.25" customHeight="1" x14ac:dyDescent="0.2">
      <c r="A25" s="200" t="s">
        <v>836</v>
      </c>
      <c r="B25" s="201">
        <v>4</v>
      </c>
      <c r="C25" s="200" t="s">
        <v>781</v>
      </c>
      <c r="D25" s="201"/>
      <c r="E25" s="201"/>
      <c r="F25" s="201">
        <v>3</v>
      </c>
      <c r="G25" s="200"/>
      <c r="H25" s="202" t="s">
        <v>761</v>
      </c>
      <c r="I25" s="202" t="s">
        <v>678</v>
      </c>
      <c r="J25" s="202" t="s">
        <v>679</v>
      </c>
      <c r="K25" s="202" t="s">
        <v>680</v>
      </c>
      <c r="M25" s="164">
        <v>0.53125</v>
      </c>
      <c r="N25" s="174"/>
      <c r="O25" s="173"/>
      <c r="P25" s="173"/>
      <c r="Q25" s="173"/>
      <c r="R25" s="173"/>
      <c r="S25" s="634"/>
      <c r="T25" s="235"/>
      <c r="U25" s="174"/>
      <c r="V25" s="173"/>
      <c r="W25" s="173"/>
      <c r="X25" s="173"/>
      <c r="Y25" s="188"/>
      <c r="Z25" s="188"/>
      <c r="AA25" s="235"/>
      <c r="AB25" s="189"/>
      <c r="AC25" s="188"/>
      <c r="AD25" s="188"/>
      <c r="AE25" s="188"/>
      <c r="AF25" s="188"/>
      <c r="AG25" s="188"/>
      <c r="AH25" s="188"/>
      <c r="AI25" s="235"/>
      <c r="AJ25" s="189"/>
      <c r="AK25" s="188"/>
      <c r="AL25" s="188"/>
      <c r="AM25" s="188"/>
      <c r="AN25" s="633"/>
      <c r="AO25" s="235"/>
      <c r="AP25" s="189"/>
      <c r="AQ25" s="188"/>
      <c r="AR25" s="188"/>
      <c r="AS25" s="188"/>
      <c r="AT25" s="188"/>
      <c r="AU25" s="188"/>
      <c r="AV25" s="1603"/>
      <c r="AW25" s="235"/>
      <c r="AX25" s="187"/>
      <c r="AY25" s="183"/>
      <c r="AZ25" s="183"/>
      <c r="BA25" s="183"/>
      <c r="BB25" s="183"/>
      <c r="BC25" s="183"/>
      <c r="BD25" s="183"/>
      <c r="BE25" s="1603"/>
      <c r="BF25" s="187"/>
      <c r="BG25" s="183"/>
      <c r="BH25" s="183"/>
      <c r="BI25" s="183"/>
      <c r="BJ25" s="183"/>
      <c r="BK25" s="183"/>
      <c r="BL25" s="183"/>
      <c r="BM25" s="1604"/>
      <c r="BN25" s="182"/>
    </row>
    <row r="26" spans="1:66" ht="14.25" customHeight="1" x14ac:dyDescent="0.2">
      <c r="A26" s="200" t="s">
        <v>836</v>
      </c>
      <c r="B26" s="201">
        <v>4</v>
      </c>
      <c r="C26" s="200" t="s">
        <v>810</v>
      </c>
      <c r="D26" s="201"/>
      <c r="E26" s="201"/>
      <c r="F26" s="201">
        <v>3</v>
      </c>
      <c r="G26" s="200"/>
      <c r="H26" s="202" t="s">
        <v>811</v>
      </c>
      <c r="I26" s="202" t="s">
        <v>812</v>
      </c>
      <c r="J26" s="202" t="s">
        <v>679</v>
      </c>
      <c r="K26" s="202" t="s">
        <v>680</v>
      </c>
      <c r="M26" s="164">
        <v>0.54166666666666663</v>
      </c>
      <c r="N26" s="174"/>
      <c r="O26" s="173"/>
      <c r="P26" s="173"/>
      <c r="Q26" s="173"/>
      <c r="R26" s="173"/>
      <c r="S26" s="634"/>
      <c r="T26" s="279"/>
      <c r="U26" s="174"/>
      <c r="V26" s="173"/>
      <c r="W26" s="173"/>
      <c r="X26" s="173"/>
      <c r="Y26" s="188"/>
      <c r="Z26" s="188"/>
      <c r="AA26" s="279"/>
      <c r="AB26" s="189"/>
      <c r="AC26" s="188"/>
      <c r="AD26" s="188"/>
      <c r="AE26" s="188"/>
      <c r="AF26" s="188"/>
      <c r="AG26" s="188"/>
      <c r="AH26" s="188"/>
      <c r="AI26" s="279"/>
      <c r="AJ26" s="189"/>
      <c r="AK26" s="188"/>
      <c r="AL26" s="188"/>
      <c r="AM26" s="188"/>
      <c r="AN26" s="633"/>
      <c r="AO26" s="279"/>
      <c r="AP26" s="189"/>
      <c r="AQ26" s="188"/>
      <c r="AR26" s="188"/>
      <c r="AS26" s="188"/>
      <c r="AT26" s="188"/>
      <c r="AU26" s="188"/>
      <c r="AV26" s="1605" t="s">
        <v>1349</v>
      </c>
      <c r="AW26" s="279"/>
      <c r="AX26" s="187"/>
      <c r="AY26" s="183"/>
      <c r="AZ26" s="183"/>
      <c r="BA26" s="183"/>
      <c r="BB26" s="183"/>
      <c r="BC26" s="183"/>
      <c r="BD26" s="183"/>
      <c r="BE26" s="1603"/>
      <c r="BF26" s="187"/>
      <c r="BG26" s="183"/>
      <c r="BH26" s="183"/>
      <c r="BI26" s="183"/>
      <c r="BJ26" s="183"/>
      <c r="BK26" s="183"/>
      <c r="BL26" s="183"/>
      <c r="BM26" s="1604"/>
      <c r="BN26" s="182"/>
    </row>
    <row r="27" spans="1:66" ht="14.25" customHeight="1" x14ac:dyDescent="0.2">
      <c r="A27" s="200" t="s">
        <v>836</v>
      </c>
      <c r="B27" s="201">
        <v>5</v>
      </c>
      <c r="C27" s="200" t="s">
        <v>771</v>
      </c>
      <c r="D27" s="201"/>
      <c r="E27" s="201"/>
      <c r="F27" s="201">
        <v>21</v>
      </c>
      <c r="G27" s="200"/>
      <c r="H27" s="202" t="s">
        <v>772</v>
      </c>
      <c r="I27" s="202" t="s">
        <v>773</v>
      </c>
      <c r="J27" s="202" t="s">
        <v>679</v>
      </c>
      <c r="K27" s="202" t="s">
        <v>774</v>
      </c>
      <c r="M27" s="164">
        <v>0.55208333333333337</v>
      </c>
      <c r="N27" s="174"/>
      <c r="O27" s="173"/>
      <c r="P27" s="173"/>
      <c r="Q27" s="173"/>
      <c r="R27" s="173"/>
      <c r="S27" s="634"/>
      <c r="T27" s="225"/>
      <c r="U27" s="174"/>
      <c r="V27" s="173"/>
      <c r="W27" s="173"/>
      <c r="X27" s="173"/>
      <c r="Y27" s="188"/>
      <c r="Z27" s="188"/>
      <c r="AA27" s="225"/>
      <c r="AB27" s="189"/>
      <c r="AC27" s="188"/>
      <c r="AD27" s="188"/>
      <c r="AE27" s="188"/>
      <c r="AF27" s="188"/>
      <c r="AG27" s="188"/>
      <c r="AH27" s="188"/>
      <c r="AI27" s="225"/>
      <c r="AJ27" s="189"/>
      <c r="AK27" s="188"/>
      <c r="AL27" s="188"/>
      <c r="AM27" s="188"/>
      <c r="AN27" s="633"/>
      <c r="AO27" s="225"/>
      <c r="AP27" s="189"/>
      <c r="AQ27" s="188"/>
      <c r="AR27" s="188"/>
      <c r="AS27" s="188"/>
      <c r="AT27" s="188"/>
      <c r="AU27" s="188"/>
      <c r="AV27" s="1605"/>
      <c r="AW27" s="225"/>
      <c r="AX27" s="187"/>
      <c r="AY27" s="183"/>
      <c r="AZ27" s="183"/>
      <c r="BA27" s="183"/>
      <c r="BB27" s="183"/>
      <c r="BC27" s="183"/>
      <c r="BD27" s="183"/>
      <c r="BE27" s="1603" t="s">
        <v>1352</v>
      </c>
      <c r="BF27" s="187"/>
      <c r="BG27" s="183"/>
      <c r="BH27" s="183"/>
      <c r="BI27" s="183"/>
      <c r="BJ27" s="183"/>
      <c r="BK27" s="183"/>
      <c r="BL27" s="183"/>
      <c r="BM27" s="1604"/>
      <c r="BN27" s="182"/>
    </row>
    <row r="28" spans="1:66" ht="14.25" customHeight="1" x14ac:dyDescent="0.2">
      <c r="A28" s="200" t="s">
        <v>836</v>
      </c>
      <c r="B28" s="201">
        <v>5</v>
      </c>
      <c r="C28" s="200" t="s">
        <v>782</v>
      </c>
      <c r="D28" s="201"/>
      <c r="E28" s="201"/>
      <c r="F28" s="201">
        <v>21</v>
      </c>
      <c r="G28" s="200"/>
      <c r="H28" s="202" t="s">
        <v>783</v>
      </c>
      <c r="I28" s="202" t="s">
        <v>678</v>
      </c>
      <c r="J28" s="202" t="s">
        <v>679</v>
      </c>
      <c r="K28" s="202" t="s">
        <v>680</v>
      </c>
      <c r="M28" s="164">
        <v>0.5625</v>
      </c>
      <c r="N28" s="174"/>
      <c r="O28" s="173"/>
      <c r="P28" s="173"/>
      <c r="Q28" s="173"/>
      <c r="R28" s="173"/>
      <c r="S28" s="634"/>
      <c r="T28" s="279"/>
      <c r="U28" s="174"/>
      <c r="V28" s="173"/>
      <c r="W28" s="173"/>
      <c r="X28" s="173"/>
      <c r="Y28" s="188"/>
      <c r="Z28" s="188"/>
      <c r="AA28" s="279"/>
      <c r="AB28" s="189"/>
      <c r="AC28" s="188"/>
      <c r="AD28" s="188"/>
      <c r="AE28" s="188"/>
      <c r="AF28" s="188"/>
      <c r="AG28" s="188"/>
      <c r="AH28" s="188"/>
      <c r="AI28" s="279"/>
      <c r="AJ28" s="189"/>
      <c r="AK28" s="188"/>
      <c r="AL28" s="188"/>
      <c r="AM28" s="188"/>
      <c r="AN28" s="633"/>
      <c r="AO28" s="279"/>
      <c r="AP28" s="189"/>
      <c r="AQ28" s="188"/>
      <c r="AR28" s="188"/>
      <c r="AS28" s="188"/>
      <c r="AT28" s="188"/>
      <c r="AU28" s="188"/>
      <c r="AV28" s="1603" t="s">
        <v>1353</v>
      </c>
      <c r="AW28" s="279"/>
      <c r="AX28" s="187"/>
      <c r="AY28" s="183"/>
      <c r="AZ28" s="183"/>
      <c r="BA28" s="183"/>
      <c r="BB28" s="183"/>
      <c r="BC28" s="183"/>
      <c r="BD28" s="183"/>
      <c r="BE28" s="1603"/>
      <c r="BF28" s="187"/>
      <c r="BG28" s="183"/>
      <c r="BH28" s="183"/>
      <c r="BI28" s="183"/>
      <c r="BJ28" s="183"/>
      <c r="BK28" s="183"/>
      <c r="BL28" s="183"/>
      <c r="BM28" s="1604"/>
      <c r="BN28" s="182"/>
    </row>
    <row r="29" spans="1:66" ht="14.25" customHeight="1" x14ac:dyDescent="0.2">
      <c r="A29" s="200" t="s">
        <v>836</v>
      </c>
      <c r="B29" s="201">
        <v>6</v>
      </c>
      <c r="C29" s="200" t="s">
        <v>787</v>
      </c>
      <c r="D29" s="201"/>
      <c r="E29" s="201"/>
      <c r="F29" s="201">
        <v>24</v>
      </c>
      <c r="G29" s="200"/>
      <c r="H29" s="202" t="s">
        <v>772</v>
      </c>
      <c r="I29" s="202" t="s">
        <v>773</v>
      </c>
      <c r="J29" s="202" t="s">
        <v>679</v>
      </c>
      <c r="K29" s="202" t="s">
        <v>774</v>
      </c>
      <c r="M29" s="164">
        <v>0.57291666666666663</v>
      </c>
      <c r="N29" s="174"/>
      <c r="O29" s="173"/>
      <c r="P29" s="173"/>
      <c r="Q29" s="173"/>
      <c r="R29" s="173"/>
      <c r="S29" s="634"/>
      <c r="T29" s="279"/>
      <c r="U29" s="174"/>
      <c r="V29" s="173"/>
      <c r="W29" s="173"/>
      <c r="X29" s="173"/>
      <c r="Y29" s="188"/>
      <c r="Z29" s="188"/>
      <c r="AA29" s="279"/>
      <c r="AB29" s="189"/>
      <c r="AC29" s="188"/>
      <c r="AD29" s="188"/>
      <c r="AE29" s="188"/>
      <c r="AF29" s="188"/>
      <c r="AG29" s="188"/>
      <c r="AH29" s="188"/>
      <c r="AI29" s="279"/>
      <c r="AJ29" s="189"/>
      <c r="AK29" s="188"/>
      <c r="AL29" s="188"/>
      <c r="AM29" s="188"/>
      <c r="AN29" s="633"/>
      <c r="AO29" s="279"/>
      <c r="AP29" s="189"/>
      <c r="AQ29" s="188"/>
      <c r="AR29" s="188"/>
      <c r="AS29" s="188"/>
      <c r="AT29" s="188"/>
      <c r="AU29" s="188"/>
      <c r="AV29" s="1603"/>
      <c r="AW29" s="279"/>
      <c r="AX29" s="187"/>
      <c r="AY29" s="183"/>
      <c r="AZ29" s="183"/>
      <c r="BA29" s="183"/>
      <c r="BB29" s="183"/>
      <c r="BC29" s="183"/>
      <c r="BD29" s="183"/>
      <c r="BE29" s="1603"/>
      <c r="BF29" s="187"/>
      <c r="BG29" s="183"/>
      <c r="BH29" s="183"/>
      <c r="BI29" s="183"/>
      <c r="BJ29" s="183"/>
      <c r="BK29" s="183"/>
      <c r="BL29" s="183"/>
      <c r="BM29" s="1604"/>
      <c r="BN29" s="182"/>
    </row>
    <row r="30" spans="1:66" ht="14.25" customHeight="1" x14ac:dyDescent="0.2">
      <c r="A30" s="200" t="s">
        <v>836</v>
      </c>
      <c r="B30" s="201">
        <v>6</v>
      </c>
      <c r="C30" s="200" t="s">
        <v>816</v>
      </c>
      <c r="D30" s="201"/>
      <c r="E30" s="201"/>
      <c r="F30" s="201">
        <v>24</v>
      </c>
      <c r="G30" s="200"/>
      <c r="H30" s="202" t="s">
        <v>797</v>
      </c>
      <c r="I30" s="202" t="s">
        <v>678</v>
      </c>
      <c r="J30" s="202" t="s">
        <v>679</v>
      </c>
      <c r="K30" s="202" t="s">
        <v>798</v>
      </c>
      <c r="M30" s="164">
        <v>0.58333333333333337</v>
      </c>
      <c r="N30" s="174"/>
      <c r="O30" s="173"/>
      <c r="P30" s="173"/>
      <c r="Q30" s="173"/>
      <c r="R30" s="173"/>
      <c r="S30" s="634"/>
      <c r="T30" s="279"/>
      <c r="U30" s="174"/>
      <c r="V30" s="173"/>
      <c r="W30" s="173"/>
      <c r="X30" s="173"/>
      <c r="Y30" s="188"/>
      <c r="Z30" s="188"/>
      <c r="AA30" s="279"/>
      <c r="AB30" s="189"/>
      <c r="AC30" s="188"/>
      <c r="AD30" s="188"/>
      <c r="AE30" s="188"/>
      <c r="AF30" s="188"/>
      <c r="AG30" s="188"/>
      <c r="AH30" s="188"/>
      <c r="AI30" s="279"/>
      <c r="AJ30" s="189"/>
      <c r="AK30" s="188"/>
      <c r="AL30" s="188"/>
      <c r="AM30" s="188"/>
      <c r="AN30" s="633"/>
      <c r="AO30" s="279"/>
      <c r="AP30" s="189"/>
      <c r="AQ30" s="188"/>
      <c r="AR30" s="188"/>
      <c r="AS30" s="188"/>
      <c r="AT30" s="188"/>
      <c r="AU30" s="188"/>
      <c r="AV30" s="1603"/>
      <c r="AW30" s="279"/>
      <c r="AX30" s="187"/>
      <c r="AY30" s="183"/>
      <c r="AZ30" s="183"/>
      <c r="BA30" s="183"/>
      <c r="BB30" s="183"/>
      <c r="BC30" s="183"/>
      <c r="BD30" s="183"/>
      <c r="BE30" s="1603" t="s">
        <v>1354</v>
      </c>
      <c r="BF30" s="187"/>
      <c r="BG30" s="183"/>
      <c r="BH30" s="183"/>
      <c r="BI30" s="183"/>
      <c r="BJ30" s="183"/>
      <c r="BK30" s="183"/>
      <c r="BL30" s="183"/>
      <c r="BM30" s="1604"/>
      <c r="BN30" s="182"/>
    </row>
    <row r="31" spans="1:66" ht="14.25" customHeight="1" x14ac:dyDescent="0.2">
      <c r="A31" s="200" t="s">
        <v>836</v>
      </c>
      <c r="B31" s="201">
        <v>10</v>
      </c>
      <c r="C31" s="200" t="s">
        <v>817</v>
      </c>
      <c r="D31" s="201"/>
      <c r="E31" s="201"/>
      <c r="F31" s="201">
        <v>5</v>
      </c>
      <c r="G31" s="200"/>
      <c r="H31" s="203" t="s">
        <v>677</v>
      </c>
      <c r="I31" s="202" t="s">
        <v>678</v>
      </c>
      <c r="J31" s="202" t="s">
        <v>679</v>
      </c>
      <c r="K31" s="202" t="s">
        <v>680</v>
      </c>
      <c r="M31" s="164">
        <v>0.59375</v>
      </c>
      <c r="N31" s="174"/>
      <c r="O31" s="173"/>
      <c r="P31" s="173"/>
      <c r="Q31" s="173"/>
      <c r="R31" s="173"/>
      <c r="S31" s="634"/>
      <c r="T31" s="279"/>
      <c r="U31" s="174"/>
      <c r="V31" s="173"/>
      <c r="W31" s="173"/>
      <c r="X31" s="173"/>
      <c r="Y31" s="188"/>
      <c r="Z31" s="188"/>
      <c r="AA31" s="279"/>
      <c r="AB31" s="189"/>
      <c r="AC31" s="188"/>
      <c r="AD31" s="188"/>
      <c r="AE31" s="188"/>
      <c r="AF31" s="188"/>
      <c r="AG31" s="188"/>
      <c r="AH31" s="188"/>
      <c r="AI31" s="279"/>
      <c r="AJ31" s="189"/>
      <c r="AK31" s="188"/>
      <c r="AL31" s="188"/>
      <c r="AM31" s="188"/>
      <c r="AN31" s="633"/>
      <c r="AO31" s="279"/>
      <c r="AP31" s="189"/>
      <c r="AQ31" s="188"/>
      <c r="AR31" s="188"/>
      <c r="AS31" s="188"/>
      <c r="AT31" s="188"/>
      <c r="AU31" s="188"/>
      <c r="AV31" s="1603"/>
      <c r="AW31" s="279"/>
      <c r="AX31" s="187"/>
      <c r="AY31" s="183"/>
      <c r="AZ31" s="183"/>
      <c r="BA31" s="183"/>
      <c r="BB31" s="183"/>
      <c r="BC31" s="183"/>
      <c r="BD31" s="183"/>
      <c r="BE31" s="1603"/>
      <c r="BF31" s="187"/>
      <c r="BG31" s="183"/>
      <c r="BH31" s="183"/>
      <c r="BI31" s="183"/>
      <c r="BJ31" s="183"/>
      <c r="BK31" s="183"/>
      <c r="BL31" s="183"/>
      <c r="BM31" s="1604"/>
      <c r="BN31" s="182"/>
    </row>
    <row r="32" spans="1:66" ht="14.25" customHeight="1" x14ac:dyDescent="0.2">
      <c r="A32" s="200" t="s">
        <v>836</v>
      </c>
      <c r="B32" s="201">
        <v>10</v>
      </c>
      <c r="C32" s="200" t="s">
        <v>821</v>
      </c>
      <c r="D32" s="201"/>
      <c r="E32" s="201"/>
      <c r="F32" s="201">
        <v>5</v>
      </c>
      <c r="G32" s="200"/>
      <c r="H32" s="202" t="s">
        <v>772</v>
      </c>
      <c r="I32" s="202" t="s">
        <v>773</v>
      </c>
      <c r="J32" s="202" t="s">
        <v>679</v>
      </c>
      <c r="K32" s="202" t="s">
        <v>774</v>
      </c>
      <c r="M32" s="164">
        <v>0.60416666666666663</v>
      </c>
      <c r="N32" s="174"/>
      <c r="O32" s="173"/>
      <c r="P32" s="173"/>
      <c r="Q32" s="173"/>
      <c r="R32" s="173"/>
      <c r="S32" s="634"/>
      <c r="T32" s="279"/>
      <c r="U32" s="174"/>
      <c r="V32" s="173"/>
      <c r="W32" s="173"/>
      <c r="X32" s="173"/>
      <c r="Y32" s="188"/>
      <c r="Z32" s="188"/>
      <c r="AA32" s="279"/>
      <c r="AB32" s="189"/>
      <c r="AC32" s="188"/>
      <c r="AD32" s="188"/>
      <c r="AE32" s="188"/>
      <c r="AF32" s="188"/>
      <c r="AG32" s="188"/>
      <c r="AH32" s="188"/>
      <c r="AI32" s="279"/>
      <c r="AJ32" s="189"/>
      <c r="AK32" s="188"/>
      <c r="AL32" s="188"/>
      <c r="AM32" s="188"/>
      <c r="AN32" s="633"/>
      <c r="AO32" s="279"/>
      <c r="AP32" s="189"/>
      <c r="AQ32" s="188"/>
      <c r="AR32" s="188"/>
      <c r="AS32" s="188"/>
      <c r="AT32" s="188"/>
      <c r="AU32" s="188"/>
      <c r="AV32" s="1603" t="s">
        <v>1353</v>
      </c>
      <c r="AW32" s="279"/>
      <c r="AX32" s="187"/>
      <c r="AY32" s="183"/>
      <c r="AZ32" s="183"/>
      <c r="BA32" s="183"/>
      <c r="BB32" s="183"/>
      <c r="BC32" s="183"/>
      <c r="BD32" s="183"/>
      <c r="BE32" s="1603" t="s">
        <v>1355</v>
      </c>
      <c r="BF32" s="187"/>
      <c r="BG32" s="183"/>
      <c r="BH32" s="183"/>
      <c r="BI32" s="183"/>
      <c r="BJ32" s="183"/>
      <c r="BK32" s="183"/>
      <c r="BL32" s="183"/>
      <c r="BM32" s="194"/>
      <c r="BN32" s="182"/>
    </row>
    <row r="33" spans="1:66" ht="13" customHeight="1" x14ac:dyDescent="0.15">
      <c r="G33" s="198"/>
      <c r="M33" s="164">
        <v>0.61458333333333337</v>
      </c>
      <c r="N33" s="174"/>
      <c r="O33" s="173"/>
      <c r="P33" s="173"/>
      <c r="Q33" s="173"/>
      <c r="R33" s="173"/>
      <c r="S33" s="634"/>
      <c r="T33" s="279"/>
      <c r="U33" s="174"/>
      <c r="V33" s="173"/>
      <c r="W33" s="173"/>
      <c r="X33" s="173"/>
      <c r="Y33" s="188"/>
      <c r="Z33" s="188"/>
      <c r="AA33" s="279"/>
      <c r="AB33" s="189"/>
      <c r="AC33" s="188"/>
      <c r="AD33" s="188"/>
      <c r="AE33" s="188"/>
      <c r="AF33" s="188"/>
      <c r="AG33" s="188"/>
      <c r="AH33" s="188"/>
      <c r="AI33" s="279"/>
      <c r="AJ33" s="189"/>
      <c r="AK33" s="188"/>
      <c r="AL33" s="188"/>
      <c r="AM33" s="188"/>
      <c r="AN33" s="633"/>
      <c r="AO33" s="279"/>
      <c r="AP33" s="189"/>
      <c r="AQ33" s="188"/>
      <c r="AR33" s="188"/>
      <c r="AS33" s="188"/>
      <c r="AT33" s="188"/>
      <c r="AU33" s="188"/>
      <c r="AV33" s="1603"/>
      <c r="AW33" s="279"/>
      <c r="AX33" s="187"/>
      <c r="AY33" s="183"/>
      <c r="AZ33" s="183"/>
      <c r="BA33" s="183"/>
      <c r="BB33" s="183"/>
      <c r="BC33" s="183"/>
      <c r="BD33" s="183"/>
      <c r="BE33" s="1604"/>
      <c r="BF33" s="187"/>
      <c r="BG33" s="183"/>
      <c r="BH33" s="183"/>
      <c r="BI33" s="183"/>
      <c r="BJ33" s="183"/>
      <c r="BK33" s="183"/>
      <c r="BL33" s="183"/>
      <c r="BM33" s="194"/>
      <c r="BN33" s="182"/>
    </row>
    <row r="34" spans="1:66" ht="13" customHeight="1" x14ac:dyDescent="0.15">
      <c r="G34" s="198"/>
      <c r="M34" s="164">
        <v>0.625</v>
      </c>
      <c r="N34" s="174"/>
      <c r="O34" s="173"/>
      <c r="P34" s="173"/>
      <c r="Q34" s="173"/>
      <c r="R34" s="173"/>
      <c r="S34" s="634"/>
      <c r="T34" s="223"/>
      <c r="U34" s="174"/>
      <c r="V34" s="173"/>
      <c r="W34" s="173"/>
      <c r="X34" s="173"/>
      <c r="Y34" s="188"/>
      <c r="Z34" s="188"/>
      <c r="AA34" s="223"/>
      <c r="AB34" s="189"/>
      <c r="AC34" s="188"/>
      <c r="AD34" s="188"/>
      <c r="AE34" s="188"/>
      <c r="AF34" s="188"/>
      <c r="AG34" s="188"/>
      <c r="AH34" s="188"/>
      <c r="AI34" s="223"/>
      <c r="AJ34" s="189"/>
      <c r="AK34" s="188"/>
      <c r="AL34" s="188"/>
      <c r="AM34" s="188"/>
      <c r="AN34" s="633"/>
      <c r="AO34" s="223"/>
      <c r="AP34" s="189"/>
      <c r="AQ34" s="188"/>
      <c r="AR34" s="188"/>
      <c r="AS34" s="188"/>
      <c r="AT34" s="188"/>
      <c r="AU34" s="188"/>
      <c r="AV34" s="1603"/>
      <c r="AW34" s="223"/>
      <c r="AX34" s="187"/>
      <c r="AY34" s="183"/>
      <c r="AZ34" s="183"/>
      <c r="BA34" s="183"/>
      <c r="BB34" s="183"/>
      <c r="BC34" s="183"/>
      <c r="BD34" s="183"/>
      <c r="BE34" s="1007"/>
      <c r="BF34" s="187"/>
      <c r="BG34" s="183"/>
      <c r="BH34" s="183"/>
      <c r="BI34" s="183"/>
      <c r="BJ34" s="183"/>
      <c r="BK34" s="183"/>
      <c r="BL34" s="183"/>
      <c r="BM34" s="194"/>
      <c r="BN34" s="182"/>
    </row>
    <row r="35" spans="1:66" ht="13" customHeight="1" x14ac:dyDescent="0.15">
      <c r="M35" s="164">
        <v>0.63541666666666663</v>
      </c>
      <c r="N35" s="174"/>
      <c r="O35" s="173"/>
      <c r="P35" s="173"/>
      <c r="Q35" s="173"/>
      <c r="R35" s="173"/>
      <c r="S35" s="634"/>
      <c r="T35" s="223"/>
      <c r="U35" s="174"/>
      <c r="V35" s="173"/>
      <c r="W35" s="173"/>
      <c r="X35" s="173"/>
      <c r="Y35" s="188"/>
      <c r="Z35" s="188"/>
      <c r="AA35" s="223"/>
      <c r="AB35" s="189"/>
      <c r="AC35" s="188"/>
      <c r="AD35" s="188"/>
      <c r="AE35" s="188"/>
      <c r="AF35" s="188"/>
      <c r="AG35" s="188"/>
      <c r="AH35" s="188"/>
      <c r="AI35" s="223"/>
      <c r="AJ35" s="189"/>
      <c r="AK35" s="188"/>
      <c r="AL35" s="188"/>
      <c r="AM35" s="188"/>
      <c r="AN35" s="633"/>
      <c r="AO35" s="223"/>
      <c r="AP35" s="189"/>
      <c r="AQ35" s="188"/>
      <c r="AR35" s="188"/>
      <c r="AS35" s="188"/>
      <c r="AT35" s="188"/>
      <c r="AU35" s="188"/>
      <c r="AV35" s="1603"/>
      <c r="AW35" s="223"/>
      <c r="AX35" s="187"/>
      <c r="AY35" s="183"/>
      <c r="AZ35" s="183"/>
      <c r="BA35" s="183"/>
      <c r="BB35" s="183"/>
      <c r="BC35" s="183"/>
      <c r="BD35" s="183"/>
      <c r="BE35" s="1007"/>
      <c r="BF35" s="187"/>
      <c r="BG35" s="183"/>
      <c r="BH35" s="183"/>
      <c r="BI35" s="183"/>
      <c r="BJ35" s="183"/>
      <c r="BK35" s="183"/>
      <c r="BL35" s="183"/>
      <c r="BM35" s="194"/>
      <c r="BN35" s="182"/>
    </row>
    <row r="36" spans="1:66" ht="40.5" customHeight="1" x14ac:dyDescent="0.15">
      <c r="M36" s="164">
        <v>0.64583333333333337</v>
      </c>
      <c r="N36" s="174"/>
      <c r="O36" s="173"/>
      <c r="P36" s="173"/>
      <c r="Q36" s="173"/>
      <c r="R36" s="173"/>
      <c r="S36" s="634"/>
      <c r="T36" s="279"/>
      <c r="U36" s="174"/>
      <c r="V36" s="173"/>
      <c r="W36" s="173"/>
      <c r="X36" s="173"/>
      <c r="Y36" s="188"/>
      <c r="Z36" s="188"/>
      <c r="AA36" s="279"/>
      <c r="AB36" s="189"/>
      <c r="AC36" s="188"/>
      <c r="AD36" s="188"/>
      <c r="AE36" s="188"/>
      <c r="AF36" s="188"/>
      <c r="AG36" s="188"/>
      <c r="AH36" s="188"/>
      <c r="AI36" s="279"/>
      <c r="AJ36" s="189"/>
      <c r="AK36" s="188"/>
      <c r="AL36" s="188"/>
      <c r="AM36" s="188"/>
      <c r="AN36" s="633"/>
      <c r="AO36" s="279"/>
      <c r="AP36" s="189"/>
      <c r="AQ36" s="188"/>
      <c r="AR36" s="188"/>
      <c r="AS36" s="188"/>
      <c r="AT36" s="188"/>
      <c r="AU36" s="188"/>
      <c r="AV36" s="1007" t="s">
        <v>1356</v>
      </c>
      <c r="AW36" s="279"/>
      <c r="AX36" s="187"/>
      <c r="AY36" s="183"/>
      <c r="AZ36" s="183"/>
      <c r="BA36" s="183"/>
      <c r="BB36" s="183"/>
      <c r="BC36" s="183"/>
      <c r="BD36" s="183"/>
      <c r="BE36" s="1007"/>
      <c r="BF36" s="187"/>
      <c r="BG36" s="183"/>
      <c r="BH36" s="183"/>
      <c r="BI36" s="183"/>
      <c r="BJ36" s="183"/>
      <c r="BK36" s="183"/>
      <c r="BL36" s="183"/>
      <c r="BM36" s="194"/>
      <c r="BN36" s="182"/>
    </row>
    <row r="37" spans="1:66" ht="13" customHeight="1" x14ac:dyDescent="0.2">
      <c r="A37" s="198"/>
      <c r="B37" s="198"/>
      <c r="C37" s="199"/>
      <c r="D37" s="198"/>
      <c r="E37" s="198"/>
      <c r="F37" s="198"/>
      <c r="G37" s="198"/>
      <c r="H37" s="198"/>
      <c r="I37" s="198"/>
      <c r="J37" s="198"/>
      <c r="K37" s="198"/>
      <c r="M37" s="164">
        <v>0.65625</v>
      </c>
      <c r="N37" s="174"/>
      <c r="O37" s="173"/>
      <c r="P37" s="173"/>
      <c r="Q37" s="173"/>
      <c r="R37" s="173"/>
      <c r="S37" s="634"/>
      <c r="T37" s="279"/>
      <c r="U37" s="174"/>
      <c r="V37" s="173"/>
      <c r="W37" s="173"/>
      <c r="X37" s="173"/>
      <c r="Y37" s="188"/>
      <c r="Z37" s="188"/>
      <c r="AA37" s="279"/>
      <c r="AB37" s="189"/>
      <c r="AC37" s="188"/>
      <c r="AD37" s="188"/>
      <c r="AE37" s="188"/>
      <c r="AF37" s="188"/>
      <c r="AG37" s="188"/>
      <c r="AH37" s="188"/>
      <c r="AI37" s="279"/>
      <c r="AJ37" s="189"/>
      <c r="AK37" s="188"/>
      <c r="AL37" s="188"/>
      <c r="AM37" s="188"/>
      <c r="AN37" s="633"/>
      <c r="AO37" s="279"/>
      <c r="AP37" s="189"/>
      <c r="AQ37" s="188"/>
      <c r="AR37" s="188"/>
      <c r="AS37" s="188"/>
      <c r="AT37" s="188"/>
      <c r="AU37" s="188"/>
      <c r="AV37" s="679"/>
      <c r="AW37" s="279"/>
      <c r="AX37" s="187"/>
      <c r="AY37" s="183"/>
      <c r="AZ37" s="183"/>
      <c r="BA37" s="183"/>
      <c r="BB37" s="183"/>
      <c r="BC37" s="183"/>
      <c r="BD37" s="183"/>
      <c r="BE37" s="1007"/>
      <c r="BF37" s="187"/>
      <c r="BG37" s="183"/>
      <c r="BH37" s="183"/>
      <c r="BI37" s="183"/>
      <c r="BJ37" s="183"/>
      <c r="BK37" s="183"/>
      <c r="BL37" s="183"/>
      <c r="BM37" s="194"/>
      <c r="BN37" s="182"/>
    </row>
    <row r="38" spans="1:66" ht="13" customHeight="1" x14ac:dyDescent="0.15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M38" s="164">
        <v>0.66666666666666663</v>
      </c>
      <c r="N38" s="174"/>
      <c r="O38" s="173"/>
      <c r="P38" s="173"/>
      <c r="Q38" s="173"/>
      <c r="R38" s="173"/>
      <c r="S38" s="634"/>
      <c r="T38" s="279"/>
      <c r="U38" s="174"/>
      <c r="V38" s="173"/>
      <c r="W38" s="173"/>
      <c r="X38" s="173"/>
      <c r="Y38" s="188"/>
      <c r="Z38" s="188"/>
      <c r="AA38" s="279"/>
      <c r="AB38" s="189"/>
      <c r="AC38" s="188"/>
      <c r="AD38" s="188"/>
      <c r="AE38" s="188"/>
      <c r="AF38" s="188"/>
      <c r="AG38" s="188"/>
      <c r="AH38" s="188"/>
      <c r="AI38" s="279"/>
      <c r="AJ38" s="189"/>
      <c r="AK38" s="188"/>
      <c r="AL38" s="188"/>
      <c r="AM38" s="188"/>
      <c r="AN38" s="633"/>
      <c r="AO38" s="279"/>
      <c r="AP38" s="189"/>
      <c r="AQ38" s="188"/>
      <c r="AR38" s="188"/>
      <c r="AS38" s="188"/>
      <c r="AT38" s="188"/>
      <c r="AU38" s="188"/>
      <c r="AV38" s="679"/>
      <c r="AW38" s="279"/>
      <c r="AX38" s="187"/>
      <c r="AY38" s="183"/>
      <c r="AZ38" s="183"/>
      <c r="BA38" s="183"/>
      <c r="BB38" s="183"/>
      <c r="BC38" s="183"/>
      <c r="BD38" s="183"/>
      <c r="BE38" s="1008"/>
      <c r="BF38" s="187"/>
      <c r="BG38" s="183"/>
      <c r="BH38" s="183"/>
      <c r="BI38" s="183"/>
      <c r="BJ38" s="183"/>
      <c r="BK38" s="183"/>
      <c r="BL38" s="183"/>
      <c r="BM38" s="194"/>
      <c r="BN38" s="182"/>
    </row>
    <row r="39" spans="1:66" ht="13" customHeight="1" x14ac:dyDescent="0.1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M39" s="164">
        <v>0.67708333333333337</v>
      </c>
      <c r="N39" s="174"/>
      <c r="O39" s="173"/>
      <c r="P39" s="173"/>
      <c r="Q39" s="173"/>
      <c r="R39" s="173"/>
      <c r="S39" s="634"/>
      <c r="T39" s="279"/>
      <c r="U39" s="174"/>
      <c r="V39" s="173"/>
      <c r="W39" s="173"/>
      <c r="X39" s="173"/>
      <c r="Y39" s="188"/>
      <c r="Z39" s="188"/>
      <c r="AA39" s="279"/>
      <c r="AB39" s="189"/>
      <c r="AC39" s="188"/>
      <c r="AD39" s="188"/>
      <c r="AE39" s="188"/>
      <c r="AF39" s="188"/>
      <c r="AG39" s="188"/>
      <c r="AH39" s="188"/>
      <c r="AI39" s="279"/>
      <c r="AJ39" s="189"/>
      <c r="AK39" s="188"/>
      <c r="AL39" s="188"/>
      <c r="AM39" s="188"/>
      <c r="AN39" s="633"/>
      <c r="AO39" s="279"/>
      <c r="AP39" s="189"/>
      <c r="AQ39" s="188"/>
      <c r="AR39" s="188"/>
      <c r="AS39" s="188"/>
      <c r="AT39" s="188"/>
      <c r="AU39" s="188"/>
      <c r="AV39" s="679"/>
      <c r="AW39" s="279"/>
      <c r="AX39" s="187"/>
      <c r="AY39" s="183"/>
      <c r="AZ39" s="183"/>
      <c r="BA39" s="183"/>
      <c r="BB39" s="183"/>
      <c r="BC39" s="183"/>
      <c r="BD39" s="183"/>
      <c r="BE39" s="1008"/>
      <c r="BF39" s="187"/>
      <c r="BG39" s="183"/>
      <c r="BH39" s="183"/>
      <c r="BI39" s="183"/>
      <c r="BJ39" s="183"/>
      <c r="BK39" s="183"/>
      <c r="BL39" s="183"/>
      <c r="BM39" s="194"/>
      <c r="BN39" s="182"/>
    </row>
    <row r="40" spans="1:66" ht="13" customHeight="1" x14ac:dyDescent="0.1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M40" s="164">
        <v>0.6875</v>
      </c>
      <c r="N40" s="174"/>
      <c r="O40" s="173"/>
      <c r="P40" s="173"/>
      <c r="Q40" s="173"/>
      <c r="R40" s="173"/>
      <c r="S40" s="634"/>
      <c r="T40" s="279"/>
      <c r="U40" s="174"/>
      <c r="V40" s="173"/>
      <c r="W40" s="173"/>
      <c r="X40" s="173"/>
      <c r="Y40" s="188"/>
      <c r="Z40" s="188"/>
      <c r="AA40" s="279"/>
      <c r="AB40" s="189"/>
      <c r="AC40" s="188"/>
      <c r="AD40" s="188"/>
      <c r="AE40" s="188"/>
      <c r="AF40" s="188"/>
      <c r="AG40" s="188"/>
      <c r="AH40" s="188"/>
      <c r="AI40" s="279"/>
      <c r="AJ40" s="189"/>
      <c r="AK40" s="188"/>
      <c r="AL40" s="188"/>
      <c r="AM40" s="188"/>
      <c r="AN40" s="633"/>
      <c r="AO40" s="279"/>
      <c r="AP40" s="189"/>
      <c r="AQ40" s="188"/>
      <c r="AR40" s="188"/>
      <c r="AS40" s="188"/>
      <c r="AT40" s="188"/>
      <c r="AU40" s="188"/>
      <c r="AV40" s="679"/>
      <c r="AW40" s="279"/>
      <c r="AX40" s="187"/>
      <c r="AY40" s="183"/>
      <c r="AZ40" s="183"/>
      <c r="BA40" s="183"/>
      <c r="BB40" s="183"/>
      <c r="BC40" s="183"/>
      <c r="BD40" s="183"/>
      <c r="BE40" s="1008"/>
      <c r="BF40" s="187"/>
      <c r="BG40" s="183"/>
      <c r="BH40" s="183"/>
      <c r="BI40" s="183"/>
      <c r="BJ40" s="183"/>
      <c r="BK40" s="183"/>
      <c r="BL40" s="183"/>
      <c r="BM40" s="194"/>
      <c r="BN40" s="182"/>
    </row>
    <row r="41" spans="1:66" ht="13" customHeight="1" x14ac:dyDescent="0.1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M41" s="163">
        <v>0.69791666666666663</v>
      </c>
      <c r="N41" s="174"/>
      <c r="O41" s="173"/>
      <c r="P41" s="173"/>
      <c r="Q41" s="173"/>
      <c r="R41" s="173"/>
      <c r="S41" s="634"/>
      <c r="T41" s="279"/>
      <c r="U41" s="174"/>
      <c r="V41" s="173"/>
      <c r="W41" s="173"/>
      <c r="X41" s="173"/>
      <c r="Y41" s="188"/>
      <c r="Z41" s="188"/>
      <c r="AA41" s="279"/>
      <c r="AB41" s="189"/>
      <c r="AC41" s="188"/>
      <c r="AD41" s="188"/>
      <c r="AE41" s="188"/>
      <c r="AF41" s="188"/>
      <c r="AG41" s="188"/>
      <c r="AH41" s="188"/>
      <c r="AI41" s="279"/>
      <c r="AJ41" s="189"/>
      <c r="AK41" s="188"/>
      <c r="AL41" s="188"/>
      <c r="AM41" s="188"/>
      <c r="AN41" s="633"/>
      <c r="AO41" s="279"/>
      <c r="AP41" s="189"/>
      <c r="AQ41" s="188"/>
      <c r="AR41" s="188"/>
      <c r="AS41" s="188"/>
      <c r="AT41" s="188"/>
      <c r="AU41" s="188"/>
      <c r="AV41" s="679"/>
      <c r="AW41" s="279"/>
      <c r="AX41" s="187"/>
      <c r="AY41" s="183"/>
      <c r="AZ41" s="183"/>
      <c r="BA41" s="183"/>
      <c r="BB41" s="183"/>
      <c r="BC41" s="183"/>
      <c r="BD41" s="183"/>
      <c r="BE41" s="1008"/>
      <c r="BF41" s="187"/>
      <c r="BG41" s="183"/>
      <c r="BH41" s="183"/>
      <c r="BI41" s="183"/>
      <c r="BJ41" s="183"/>
      <c r="BK41" s="183"/>
      <c r="BL41" s="183"/>
      <c r="BM41" s="194"/>
      <c r="BN41" s="182"/>
    </row>
    <row r="42" spans="1:66" ht="13" customHeight="1" x14ac:dyDescent="0.1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M42" s="164">
        <v>0.70833333333333337</v>
      </c>
      <c r="N42" s="169"/>
      <c r="S42" s="167"/>
      <c r="T42" s="222"/>
      <c r="U42" s="174"/>
      <c r="V42" s="173"/>
      <c r="W42" s="173"/>
      <c r="X42" s="173"/>
      <c r="Y42" s="190"/>
      <c r="Z42" s="190"/>
      <c r="AA42" s="222"/>
      <c r="AB42" s="189"/>
      <c r="AC42" s="188"/>
      <c r="AD42" s="188"/>
      <c r="AE42" s="188"/>
      <c r="AF42" s="188"/>
      <c r="AG42" s="190"/>
      <c r="AH42" s="190"/>
      <c r="AI42" s="222"/>
      <c r="AJ42" s="184"/>
      <c r="AK42" s="185"/>
      <c r="AL42" s="185"/>
      <c r="AM42" s="185"/>
      <c r="AN42" s="185"/>
      <c r="AO42" s="222"/>
      <c r="AP42" s="187"/>
      <c r="AQ42" s="183"/>
      <c r="AR42" s="183"/>
      <c r="AS42" s="183"/>
      <c r="AT42" s="183"/>
      <c r="AU42" s="183"/>
      <c r="AV42" s="194"/>
      <c r="AW42" s="222"/>
      <c r="AX42" s="187"/>
      <c r="AY42" s="183"/>
      <c r="AZ42" s="183"/>
      <c r="BA42" s="183"/>
      <c r="BB42" s="183"/>
      <c r="BC42" s="183"/>
      <c r="BD42" s="183"/>
      <c r="BE42" s="1008"/>
      <c r="BF42" s="187"/>
      <c r="BG42" s="183"/>
      <c r="BH42" s="183"/>
      <c r="BI42" s="183"/>
      <c r="BJ42" s="183"/>
      <c r="BK42" s="183"/>
      <c r="BL42" s="183"/>
      <c r="BM42" s="194"/>
      <c r="BN42" s="182"/>
    </row>
    <row r="43" spans="1:66" ht="13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M43" s="164">
        <v>0.71875</v>
      </c>
      <c r="N43" s="169"/>
      <c r="S43" s="167"/>
      <c r="T43" s="223"/>
      <c r="U43" s="174"/>
      <c r="V43" s="173"/>
      <c r="W43" s="173"/>
      <c r="X43" s="173"/>
      <c r="Y43" s="185"/>
      <c r="Z43" s="185"/>
      <c r="AA43" s="223"/>
      <c r="AB43" s="189"/>
      <c r="AC43" s="188"/>
      <c r="AD43" s="188"/>
      <c r="AE43" s="188"/>
      <c r="AF43" s="188"/>
      <c r="AG43" s="185"/>
      <c r="AH43" s="185"/>
      <c r="AI43" s="223"/>
      <c r="AJ43" s="184"/>
      <c r="AK43" s="185"/>
      <c r="AL43" s="185"/>
      <c r="AM43" s="185"/>
      <c r="AN43" s="185"/>
      <c r="AO43" s="223"/>
      <c r="AP43" s="187"/>
      <c r="AQ43" s="183"/>
      <c r="AR43" s="183"/>
      <c r="AS43" s="183"/>
      <c r="AT43" s="183"/>
      <c r="AU43" s="183"/>
      <c r="AV43" s="194"/>
      <c r="AW43" s="223"/>
      <c r="AX43" s="187"/>
      <c r="AY43" s="183"/>
      <c r="AZ43" s="183"/>
      <c r="BA43" s="183"/>
      <c r="BB43" s="183"/>
      <c r="BC43" s="183"/>
      <c r="BD43" s="183"/>
      <c r="BE43" s="1008"/>
      <c r="BF43" s="187"/>
      <c r="BG43" s="183"/>
      <c r="BH43" s="183"/>
      <c r="BI43" s="183"/>
      <c r="BJ43" s="183"/>
      <c r="BK43" s="183"/>
      <c r="BL43" s="183"/>
      <c r="BM43" s="194"/>
      <c r="BN43" s="182"/>
    </row>
    <row r="44" spans="1:66" ht="13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M44" s="164">
        <v>0.72916666666666663</v>
      </c>
      <c r="N44" s="169"/>
      <c r="S44" s="167"/>
      <c r="T44" s="222"/>
      <c r="U44" s="174"/>
      <c r="V44" s="173"/>
      <c r="W44" s="173"/>
      <c r="X44" s="173"/>
      <c r="Y44" s="182"/>
      <c r="Z44" s="182"/>
      <c r="AA44" s="222"/>
      <c r="AB44" s="189"/>
      <c r="AC44" s="188"/>
      <c r="AD44" s="188"/>
      <c r="AE44" s="188"/>
      <c r="AF44" s="188"/>
      <c r="AG44" s="182"/>
      <c r="AH44" s="182"/>
      <c r="AI44" s="222"/>
      <c r="AJ44" s="184"/>
      <c r="AK44" s="185"/>
      <c r="AL44" s="185"/>
      <c r="AM44" s="185"/>
      <c r="AN44" s="185"/>
      <c r="AO44" s="222"/>
      <c r="AP44" s="187"/>
      <c r="AQ44" s="183"/>
      <c r="AR44" s="183"/>
      <c r="AS44" s="183"/>
      <c r="AT44" s="183"/>
      <c r="AU44" s="183"/>
      <c r="AV44" s="179"/>
      <c r="AW44" s="222"/>
      <c r="AX44" s="187"/>
      <c r="AY44" s="183"/>
      <c r="AZ44" s="183"/>
      <c r="BA44" s="183"/>
      <c r="BB44" s="183"/>
      <c r="BC44" s="183"/>
      <c r="BD44" s="183"/>
      <c r="BE44" s="680"/>
      <c r="BF44" s="187"/>
      <c r="BG44" s="183"/>
      <c r="BH44" s="183"/>
      <c r="BI44" s="183"/>
      <c r="BJ44" s="183"/>
      <c r="BK44" s="183"/>
      <c r="BL44" s="183"/>
      <c r="BM44" s="179"/>
      <c r="BN44" s="182"/>
    </row>
    <row r="45" spans="1:66" ht="13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M45" s="164">
        <v>0.73958333333333337</v>
      </c>
      <c r="N45" s="169"/>
      <c r="S45" s="167"/>
      <c r="T45" s="222"/>
      <c r="U45" s="174"/>
      <c r="V45" s="173"/>
      <c r="W45" s="173"/>
      <c r="X45" s="173"/>
      <c r="Y45" s="167"/>
      <c r="Z45" s="167"/>
      <c r="AA45" s="222"/>
      <c r="AB45" s="174"/>
      <c r="AC45" s="173"/>
      <c r="AD45" s="173"/>
      <c r="AE45" s="173"/>
      <c r="AF45" s="173"/>
      <c r="AG45" s="167"/>
      <c r="AH45" s="167"/>
      <c r="AI45" s="222"/>
      <c r="AJ45" s="165"/>
      <c r="AK45" s="166"/>
      <c r="AL45" s="166"/>
      <c r="AM45" s="166"/>
      <c r="AN45" s="166"/>
      <c r="AO45" s="222"/>
      <c r="AP45" s="169"/>
      <c r="AQ45" s="167"/>
      <c r="AR45" s="167"/>
      <c r="AS45" s="167"/>
      <c r="AT45" s="167"/>
      <c r="AU45" s="167"/>
      <c r="AV45" s="179"/>
      <c r="AW45" s="222"/>
      <c r="AX45" s="169"/>
      <c r="AY45" s="167"/>
      <c r="AZ45" s="167"/>
      <c r="BA45" s="167"/>
      <c r="BB45" s="167"/>
      <c r="BC45" s="167"/>
      <c r="BD45" s="167"/>
      <c r="BE45" s="680"/>
      <c r="BF45" s="169"/>
      <c r="BG45" s="167"/>
      <c r="BH45" s="167"/>
      <c r="BI45" s="167"/>
      <c r="BJ45" s="167"/>
      <c r="BK45" s="167"/>
      <c r="BL45" s="167"/>
      <c r="BM45" s="179"/>
    </row>
    <row r="46" spans="1:66" ht="13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M46" s="164">
        <v>0.75</v>
      </c>
      <c r="N46" s="169"/>
      <c r="O46" s="167"/>
      <c r="P46" s="167"/>
      <c r="Q46" s="167"/>
      <c r="R46" s="167"/>
      <c r="S46" s="167"/>
      <c r="T46" s="222"/>
      <c r="U46" s="169"/>
      <c r="V46" s="167"/>
      <c r="W46" s="167"/>
      <c r="X46" s="167"/>
      <c r="Y46" s="167"/>
      <c r="Z46" s="167"/>
      <c r="AA46" s="222"/>
      <c r="AB46" s="169"/>
      <c r="AC46" s="167"/>
      <c r="AD46" s="167"/>
      <c r="AE46" s="167"/>
      <c r="AF46" s="167"/>
      <c r="AG46" s="167"/>
      <c r="AH46" s="167"/>
      <c r="AI46" s="222"/>
      <c r="AJ46" s="169"/>
      <c r="AK46" s="167"/>
      <c r="AL46" s="167"/>
      <c r="AM46" s="167"/>
      <c r="AN46" s="167"/>
      <c r="AO46" s="222"/>
      <c r="AP46" s="169"/>
      <c r="AQ46" s="167"/>
      <c r="AR46" s="167"/>
      <c r="AS46" s="167"/>
      <c r="AT46" s="167"/>
      <c r="AU46" s="167"/>
      <c r="AV46" s="179"/>
      <c r="AW46" s="222"/>
      <c r="AX46" s="169"/>
      <c r="AY46" s="167"/>
      <c r="AZ46" s="167"/>
      <c r="BA46" s="167"/>
      <c r="BB46" s="167"/>
      <c r="BC46" s="167"/>
      <c r="BD46" s="167"/>
      <c r="BE46" s="680"/>
      <c r="BF46" s="169"/>
      <c r="BG46" s="167"/>
      <c r="BH46" s="167"/>
      <c r="BI46" s="167"/>
      <c r="BJ46" s="167"/>
      <c r="BK46" s="167"/>
      <c r="BL46" s="167"/>
      <c r="BM46" s="179"/>
    </row>
    <row r="47" spans="1:66" ht="13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M47" s="164">
        <v>0.76041666666666663</v>
      </c>
      <c r="N47" s="169"/>
      <c r="O47" s="167"/>
      <c r="P47" s="167"/>
      <c r="Q47" s="167"/>
      <c r="R47" s="167"/>
      <c r="S47" s="167"/>
      <c r="T47" s="222"/>
      <c r="U47" s="169"/>
      <c r="V47" s="167"/>
      <c r="W47" s="167"/>
      <c r="X47" s="167"/>
      <c r="Y47" s="167"/>
      <c r="Z47" s="167"/>
      <c r="AA47" s="222"/>
      <c r="AB47" s="169"/>
      <c r="AC47" s="167"/>
      <c r="AD47" s="167"/>
      <c r="AE47" s="167"/>
      <c r="AF47" s="167"/>
      <c r="AG47" s="167"/>
      <c r="AH47" s="167"/>
      <c r="AI47" s="222"/>
      <c r="AJ47" s="169"/>
      <c r="AK47" s="167"/>
      <c r="AL47" s="167"/>
      <c r="AM47" s="167"/>
      <c r="AN47" s="167"/>
      <c r="AO47" s="222"/>
      <c r="AP47" s="169"/>
      <c r="AQ47" s="167"/>
      <c r="AR47" s="167"/>
      <c r="AS47" s="167"/>
      <c r="AT47" s="167"/>
      <c r="AU47" s="167"/>
      <c r="AV47" s="179"/>
      <c r="AW47" s="222"/>
      <c r="AX47" s="169"/>
      <c r="AY47" s="167"/>
      <c r="AZ47" s="167"/>
      <c r="BA47" s="167"/>
      <c r="BB47" s="167"/>
      <c r="BC47" s="167"/>
      <c r="BD47" s="167"/>
      <c r="BE47" s="680"/>
      <c r="BF47" s="169"/>
      <c r="BG47" s="167"/>
      <c r="BH47" s="167"/>
      <c r="BI47" s="167"/>
      <c r="BJ47" s="167"/>
      <c r="BK47" s="167"/>
      <c r="BL47" s="167"/>
      <c r="BM47" s="179"/>
    </row>
    <row r="48" spans="1:66" ht="13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M48" s="164">
        <v>0.77083333333333337</v>
      </c>
      <c r="N48" s="169"/>
      <c r="O48" s="167"/>
      <c r="P48" s="167"/>
      <c r="Q48" s="167"/>
      <c r="R48" s="167"/>
      <c r="S48" s="167"/>
      <c r="T48" s="222"/>
      <c r="U48" s="169"/>
      <c r="V48" s="167"/>
      <c r="W48" s="167"/>
      <c r="X48" s="167"/>
      <c r="Y48" s="167"/>
      <c r="Z48" s="167"/>
      <c r="AA48" s="222"/>
      <c r="AB48" s="169"/>
      <c r="AC48" s="167"/>
      <c r="AD48" s="167"/>
      <c r="AE48" s="167"/>
      <c r="AF48" s="167"/>
      <c r="AG48" s="167"/>
      <c r="AH48" s="167"/>
      <c r="AI48" s="222"/>
      <c r="AJ48" s="169"/>
      <c r="AK48" s="167"/>
      <c r="AL48" s="167"/>
      <c r="AM48" s="167"/>
      <c r="AN48" s="167"/>
      <c r="AO48" s="222"/>
      <c r="AP48" s="169"/>
      <c r="AQ48" s="167"/>
      <c r="AR48" s="167"/>
      <c r="AS48" s="167"/>
      <c r="AT48" s="167"/>
      <c r="AU48" s="167"/>
      <c r="AV48" s="179"/>
      <c r="AW48" s="222"/>
      <c r="AX48" s="169"/>
      <c r="AY48" s="167"/>
      <c r="AZ48" s="167"/>
      <c r="BA48" s="167"/>
      <c r="BB48" s="167"/>
      <c r="BC48" s="167"/>
      <c r="BD48" s="167"/>
      <c r="BE48" s="680"/>
      <c r="BF48" s="169"/>
      <c r="BG48" s="167"/>
      <c r="BH48" s="167"/>
      <c r="BI48" s="167"/>
      <c r="BJ48" s="167"/>
      <c r="BK48" s="167"/>
      <c r="BL48" s="167"/>
      <c r="BM48" s="179"/>
    </row>
    <row r="49" spans="1:65" ht="13" customHeight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M49" s="164">
        <v>0.78125</v>
      </c>
      <c r="N49" s="169"/>
      <c r="O49" s="167"/>
      <c r="P49" s="167"/>
      <c r="Q49" s="167"/>
      <c r="R49" s="167"/>
      <c r="S49" s="167"/>
      <c r="T49" s="222"/>
      <c r="U49" s="169"/>
      <c r="V49" s="167"/>
      <c r="W49" s="167"/>
      <c r="X49" s="167"/>
      <c r="Y49" s="167"/>
      <c r="Z49" s="167"/>
      <c r="AA49" s="222"/>
      <c r="AB49" s="169"/>
      <c r="AC49" s="167"/>
      <c r="AD49" s="167"/>
      <c r="AE49" s="167"/>
      <c r="AF49" s="167"/>
      <c r="AG49" s="167"/>
      <c r="AH49" s="167"/>
      <c r="AI49" s="222"/>
      <c r="AJ49" s="169"/>
      <c r="AK49" s="167"/>
      <c r="AL49" s="167"/>
      <c r="AM49" s="167"/>
      <c r="AN49" s="167"/>
      <c r="AO49" s="222"/>
      <c r="AP49" s="169"/>
      <c r="AQ49" s="167"/>
      <c r="AR49" s="167"/>
      <c r="AS49" s="167"/>
      <c r="AT49" s="167"/>
      <c r="AU49" s="167"/>
      <c r="AV49" s="179"/>
      <c r="AW49" s="222"/>
      <c r="AX49" s="169"/>
      <c r="AY49" s="167"/>
      <c r="AZ49" s="167"/>
      <c r="BA49" s="167"/>
      <c r="BB49" s="167"/>
      <c r="BC49" s="167"/>
      <c r="BD49" s="167"/>
      <c r="BE49" s="680"/>
      <c r="BF49" s="169"/>
      <c r="BG49" s="167"/>
      <c r="BH49" s="167"/>
      <c r="BI49" s="167"/>
      <c r="BJ49" s="167"/>
      <c r="BK49" s="167"/>
      <c r="BL49" s="167"/>
      <c r="BM49" s="179"/>
    </row>
    <row r="50" spans="1:65" ht="13" customHeight="1" thickBot="1" x14ac:dyDescent="0.2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M50" s="164">
        <v>0.79166666666666663</v>
      </c>
      <c r="N50" s="170"/>
      <c r="O50" s="171"/>
      <c r="P50" s="171"/>
      <c r="Q50" s="171"/>
      <c r="R50" s="171"/>
      <c r="S50" s="171"/>
      <c r="T50" s="226"/>
      <c r="U50" s="170"/>
      <c r="V50" s="171"/>
      <c r="W50" s="171"/>
      <c r="X50" s="171"/>
      <c r="Y50" s="171"/>
      <c r="Z50" s="171"/>
      <c r="AA50" s="226"/>
      <c r="AB50" s="170"/>
      <c r="AC50" s="171"/>
      <c r="AD50" s="171"/>
      <c r="AE50" s="171"/>
      <c r="AF50" s="171"/>
      <c r="AG50" s="171"/>
      <c r="AH50" s="171"/>
      <c r="AI50" s="226"/>
      <c r="AJ50" s="170"/>
      <c r="AK50" s="171"/>
      <c r="AL50" s="171"/>
      <c r="AM50" s="171"/>
      <c r="AN50" s="171"/>
      <c r="AO50" s="226"/>
      <c r="AP50" s="170"/>
      <c r="AQ50" s="171"/>
      <c r="AR50" s="171"/>
      <c r="AS50" s="171"/>
      <c r="AT50" s="171"/>
      <c r="AU50" s="171"/>
      <c r="AV50" s="180"/>
      <c r="AW50" s="226"/>
      <c r="AX50" s="170"/>
      <c r="AY50" s="171"/>
      <c r="AZ50" s="171"/>
      <c r="BA50" s="171"/>
      <c r="BB50" s="171"/>
      <c r="BC50" s="171"/>
      <c r="BD50" s="171"/>
      <c r="BE50" s="681"/>
      <c r="BF50" s="170"/>
      <c r="BG50" s="171"/>
      <c r="BH50" s="171"/>
      <c r="BI50" s="171"/>
      <c r="BJ50" s="171"/>
      <c r="BK50" s="171"/>
      <c r="BL50" s="171"/>
      <c r="BM50" s="172"/>
    </row>
    <row r="51" spans="1:65" ht="13" customHeight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65" ht="13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  <row r="53" spans="1:65" ht="13" customHeight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</row>
    <row r="54" spans="1:65" ht="13" customHeight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</row>
    <row r="55" spans="1:65" ht="13" customHeight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</row>
    <row r="56" spans="1:65" ht="13" customHeight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</row>
    <row r="57" spans="1:65" ht="13" customHeight="1" x14ac:dyDescent="0.1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</row>
    <row r="58" spans="1:65" ht="13" customHeight="1" x14ac:dyDescent="0.1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</row>
    <row r="59" spans="1:65" ht="13" customHeight="1" x14ac:dyDescent="0.1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</row>
    <row r="60" spans="1:65" ht="13" customHeight="1" x14ac:dyDescent="0.1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</row>
    <row r="61" spans="1:65" ht="13" customHeight="1" x14ac:dyDescent="0.1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</row>
    <row r="62" spans="1:65" ht="13" customHeight="1" x14ac:dyDescent="0.1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</row>
    <row r="63" spans="1:65" ht="13" customHeight="1" x14ac:dyDescent="0.1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</row>
    <row r="64" spans="1:65" ht="13" customHeight="1" x14ac:dyDescent="0.1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</row>
    <row r="65" spans="1:11" ht="13" customHeight="1" x14ac:dyDescent="0.1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</row>
    <row r="66" spans="1:11" ht="13" customHeight="1" x14ac:dyDescent="0.1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</row>
    <row r="67" spans="1:11" ht="13" customHeight="1" x14ac:dyDescent="0.1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</row>
    <row r="68" spans="1:11" ht="13" customHeight="1" x14ac:dyDescent="0.1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</row>
    <row r="69" spans="1:11" ht="13" customHeight="1" x14ac:dyDescent="0.1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</row>
    <row r="70" spans="1:11" ht="13" customHeight="1" x14ac:dyDescent="0.1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</row>
  </sheetData>
  <mergeCells count="31">
    <mergeCell ref="AV26:AV27"/>
    <mergeCell ref="A1:K1"/>
    <mergeCell ref="M1:BM1"/>
    <mergeCell ref="N3:S3"/>
    <mergeCell ref="U3:Z3"/>
    <mergeCell ref="AB3:AH3"/>
    <mergeCell ref="AJ3:AN3"/>
    <mergeCell ref="BM24:BM31"/>
    <mergeCell ref="BF3:BL3"/>
    <mergeCell ref="BM6:BM9"/>
    <mergeCell ref="BM10:BM13"/>
    <mergeCell ref="BM14:BM15"/>
    <mergeCell ref="BM16:BM19"/>
    <mergeCell ref="BM20:BM23"/>
    <mergeCell ref="AV28:AV31"/>
    <mergeCell ref="AV32:AV35"/>
    <mergeCell ref="AP3:AU3"/>
    <mergeCell ref="BE7:BE13"/>
    <mergeCell ref="BE14:BE15"/>
    <mergeCell ref="BE16:BE17"/>
    <mergeCell ref="BE18:BE19"/>
    <mergeCell ref="BE20:BE23"/>
    <mergeCell ref="BE24:BE26"/>
    <mergeCell ref="BE27:BE29"/>
    <mergeCell ref="BE30:BE31"/>
    <mergeCell ref="BE32:BE33"/>
    <mergeCell ref="AX3:BD3"/>
    <mergeCell ref="AV6:AV7"/>
    <mergeCell ref="AV8:AV13"/>
    <mergeCell ref="AV15:AV19"/>
    <mergeCell ref="AV20:AV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D3D0-1399-4A7D-8884-67123951D58A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1DF-8CF1-4648-BDE1-1CD1C8018201}">
  <sheetPr>
    <tabColor theme="4"/>
  </sheetPr>
  <dimension ref="A1:BD25"/>
  <sheetViews>
    <sheetView zoomScale="60" zoomScaleNormal="60" workbookViewId="0">
      <pane xSplit="22" ySplit="3" topLeftCell="W4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" style="135" bestFit="1" customWidth="1"/>
    <col min="2" max="2" width="51.5" style="153" customWidth="1"/>
    <col min="3" max="3" width="17.1640625" style="135" hidden="1" customWidth="1"/>
    <col min="4" max="4" width="15.5" style="135" hidden="1" customWidth="1"/>
    <col min="5" max="5" width="20.5" style="135" hidden="1" customWidth="1"/>
    <col min="6" max="6" width="15.5" style="135" hidden="1" customWidth="1"/>
    <col min="7" max="7" width="19.83203125" style="135" hidden="1" customWidth="1"/>
    <col min="8" max="8" width="16.5" style="135" hidden="1" customWidth="1"/>
    <col min="9" max="9" width="8.1640625" style="135" hidden="1" customWidth="1"/>
    <col min="10" max="11" width="8.5" style="135" hidden="1" customWidth="1"/>
    <col min="12" max="12" width="9.5" style="135" hidden="1" customWidth="1"/>
    <col min="13" max="14" width="10.1640625" style="135" hidden="1" customWidth="1"/>
    <col min="15" max="18" width="12.5" style="135" hidden="1" customWidth="1"/>
    <col min="19" max="22" width="11.1640625" style="135" customWidth="1"/>
    <col min="23" max="23" width="14.1640625" style="135" bestFit="1" customWidth="1"/>
    <col min="24" max="24" width="14.5" style="135" customWidth="1"/>
    <col min="25" max="26" width="14.5" style="135" bestFit="1" customWidth="1"/>
    <col min="27" max="27" width="12.5" style="135" customWidth="1"/>
    <col min="28" max="31" width="8.5" style="135" bestFit="1" customWidth="1"/>
    <col min="32" max="32" width="10.1640625" style="135" bestFit="1" customWidth="1"/>
    <col min="33" max="36" width="8.5" style="135" bestFit="1" customWidth="1"/>
    <col min="37" max="37" width="10.1640625" style="135" bestFit="1" customWidth="1"/>
    <col min="38" max="41" width="8.5" style="135" bestFit="1" customWidth="1"/>
    <col min="42" max="42" width="10.1640625" style="135" bestFit="1" customWidth="1"/>
    <col min="43" max="46" width="8.5" style="135" bestFit="1" customWidth="1"/>
    <col min="47" max="47" width="13.1640625" style="135" bestFit="1" customWidth="1"/>
    <col min="48" max="50" width="11.5" style="135" bestFit="1" customWidth="1"/>
    <col min="51" max="51" width="11.1640625" style="135" bestFit="1" customWidth="1"/>
    <col min="52" max="52" width="11.5" style="135" bestFit="1" customWidth="1"/>
    <col min="53" max="56" width="9.5" style="135" bestFit="1" customWidth="1"/>
  </cols>
  <sheetData>
    <row r="1" spans="1:56" ht="32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1019" t="s">
        <v>207</v>
      </c>
      <c r="AB1" s="1020"/>
      <c r="AC1" s="1020"/>
      <c r="AD1" s="1020"/>
      <c r="AE1" s="1021"/>
      <c r="AF1" s="1016" t="s">
        <v>208</v>
      </c>
      <c r="AG1" s="1017"/>
      <c r="AH1" s="1017"/>
      <c r="AI1" s="1017"/>
      <c r="AJ1" s="1018"/>
      <c r="AK1" s="1019" t="s">
        <v>209</v>
      </c>
      <c r="AL1" s="1020"/>
      <c r="AM1" s="1020"/>
      <c r="AN1" s="1020"/>
      <c r="AO1" s="1021"/>
      <c r="AP1" s="1016" t="s">
        <v>210</v>
      </c>
      <c r="AQ1" s="1017"/>
      <c r="AR1" s="1017"/>
      <c r="AS1" s="1017"/>
      <c r="AT1" s="1018"/>
      <c r="AU1" s="1019" t="s">
        <v>211</v>
      </c>
      <c r="AV1" s="1020"/>
      <c r="AW1" s="1020"/>
      <c r="AX1" s="1020"/>
      <c r="AY1" s="1021"/>
      <c r="AZ1" s="1016" t="s">
        <v>212</v>
      </c>
      <c r="BA1" s="1017"/>
      <c r="BB1" s="1017"/>
      <c r="BC1" s="1017"/>
      <c r="BD1" s="1018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2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213</v>
      </c>
      <c r="AB4" s="143" t="s">
        <v>214</v>
      </c>
      <c r="AC4" s="143" t="s">
        <v>215</v>
      </c>
      <c r="AD4" s="143" t="s">
        <v>216</v>
      </c>
      <c r="AE4" s="143" t="s">
        <v>217</v>
      </c>
      <c r="AF4" s="144"/>
      <c r="AG4" s="144"/>
      <c r="AH4" s="144"/>
      <c r="AI4" s="144"/>
      <c r="AJ4" s="144"/>
      <c r="AK4" s="143" t="s">
        <v>218</v>
      </c>
      <c r="AL4" s="143" t="s">
        <v>214</v>
      </c>
      <c r="AM4" s="143" t="s">
        <v>215</v>
      </c>
      <c r="AN4" s="143" t="s">
        <v>216</v>
      </c>
      <c r="AO4" s="143" t="s">
        <v>217</v>
      </c>
      <c r="AP4" s="144"/>
      <c r="AQ4" s="144"/>
      <c r="AR4" s="144"/>
      <c r="AS4" s="144"/>
      <c r="AT4" s="144"/>
      <c r="AU4" s="145" t="s">
        <v>219</v>
      </c>
      <c r="AV4" s="145" t="s">
        <v>220</v>
      </c>
      <c r="AW4" s="145" t="s">
        <v>221</v>
      </c>
      <c r="AX4" s="145" t="s">
        <v>222</v>
      </c>
      <c r="AY4" s="145" t="s">
        <v>223</v>
      </c>
      <c r="AZ4" s="144"/>
      <c r="BA4" s="144"/>
      <c r="BB4" s="144"/>
      <c r="BC4" s="144"/>
      <c r="BD4" s="144"/>
    </row>
    <row r="5" spans="1:56" ht="45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218</v>
      </c>
      <c r="AB5" s="143" t="s">
        <v>214</v>
      </c>
      <c r="AC5" s="143" t="s">
        <v>215</v>
      </c>
      <c r="AD5" s="143" t="s">
        <v>216</v>
      </c>
      <c r="AE5" s="143" t="s">
        <v>217</v>
      </c>
      <c r="AF5" s="146" t="s">
        <v>218</v>
      </c>
      <c r="AG5" s="146" t="s">
        <v>214</v>
      </c>
      <c r="AH5" s="146" t="s">
        <v>215</v>
      </c>
      <c r="AI5" s="146" t="s">
        <v>216</v>
      </c>
      <c r="AJ5" s="146" t="s">
        <v>217</v>
      </c>
      <c r="AK5" s="143" t="s">
        <v>218</v>
      </c>
      <c r="AL5" s="143" t="s">
        <v>214</v>
      </c>
      <c r="AM5" s="143" t="s">
        <v>215</v>
      </c>
      <c r="AN5" s="143" t="s">
        <v>216</v>
      </c>
      <c r="AO5" s="143" t="s">
        <v>217</v>
      </c>
      <c r="AP5" s="146" t="s">
        <v>224</v>
      </c>
      <c r="AQ5" s="146" t="s">
        <v>225</v>
      </c>
      <c r="AR5" s="146" t="s">
        <v>226</v>
      </c>
      <c r="AS5" s="146" t="s">
        <v>227</v>
      </c>
      <c r="AT5" s="146" t="s">
        <v>228</v>
      </c>
      <c r="AU5" s="143" t="s">
        <v>218</v>
      </c>
      <c r="AV5" s="143" t="s">
        <v>214</v>
      </c>
      <c r="AW5" s="143" t="s">
        <v>215</v>
      </c>
      <c r="AX5" s="143" t="s">
        <v>216</v>
      </c>
      <c r="AY5" s="143" t="s">
        <v>217</v>
      </c>
      <c r="AZ5" s="147" t="s">
        <v>219</v>
      </c>
      <c r="BA5" s="147" t="s">
        <v>220</v>
      </c>
      <c r="BB5" s="147" t="s">
        <v>221</v>
      </c>
      <c r="BC5" s="147" t="s">
        <v>222</v>
      </c>
      <c r="BD5" s="147" t="s">
        <v>223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224</v>
      </c>
      <c r="AG6" s="146" t="s">
        <v>225</v>
      </c>
      <c r="AH6" s="146" t="s">
        <v>226</v>
      </c>
      <c r="AI6" s="146" t="s">
        <v>227</v>
      </c>
      <c r="AJ6" s="146" t="s">
        <v>228</v>
      </c>
      <c r="AK6" s="138"/>
      <c r="AL6" s="138"/>
      <c r="AM6" s="138"/>
      <c r="AN6" s="138"/>
      <c r="AO6" s="138"/>
      <c r="AP6" s="146" t="s">
        <v>224</v>
      </c>
      <c r="AQ6" s="146" t="s">
        <v>225</v>
      </c>
      <c r="AR6" s="146" t="s">
        <v>226</v>
      </c>
      <c r="AS6" s="146" t="s">
        <v>227</v>
      </c>
      <c r="AT6" s="146" t="s">
        <v>228</v>
      </c>
      <c r="AU6" s="138"/>
      <c r="AV6" s="138"/>
      <c r="AW6" s="138"/>
      <c r="AX6" s="138"/>
      <c r="AY6" s="138"/>
      <c r="AZ6" s="147" t="s">
        <v>219</v>
      </c>
      <c r="BA6" s="147" t="s">
        <v>220</v>
      </c>
      <c r="BB6" s="147" t="s">
        <v>221</v>
      </c>
      <c r="BC6" s="147" t="s">
        <v>222</v>
      </c>
      <c r="BD6" s="147" t="s">
        <v>223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0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218</v>
      </c>
      <c r="AB8" s="143" t="s">
        <v>214</v>
      </c>
      <c r="AC8" s="143" t="s">
        <v>215</v>
      </c>
      <c r="AD8" s="143" t="s">
        <v>216</v>
      </c>
      <c r="AE8" s="143" t="s">
        <v>217</v>
      </c>
      <c r="AF8" s="144"/>
      <c r="AG8" s="144"/>
      <c r="AH8" s="144"/>
      <c r="AI8" s="144"/>
      <c r="AJ8" s="144"/>
      <c r="AK8" s="143" t="s">
        <v>218</v>
      </c>
      <c r="AL8" s="143" t="s">
        <v>214</v>
      </c>
      <c r="AM8" s="143" t="s">
        <v>215</v>
      </c>
      <c r="AN8" s="143" t="s">
        <v>216</v>
      </c>
      <c r="AO8" s="143" t="s">
        <v>217</v>
      </c>
      <c r="AP8" s="144"/>
      <c r="AQ8" s="144"/>
      <c r="AR8" s="144"/>
      <c r="AS8" s="144"/>
      <c r="AT8" s="144"/>
      <c r="AU8" s="145" t="s">
        <v>219</v>
      </c>
      <c r="AV8" s="145" t="s">
        <v>220</v>
      </c>
      <c r="AW8" s="145" t="s">
        <v>221</v>
      </c>
      <c r="AX8" s="145" t="s">
        <v>222</v>
      </c>
      <c r="AY8" s="145" t="s">
        <v>223</v>
      </c>
      <c r="AZ8" s="144"/>
      <c r="BA8" s="144"/>
      <c r="BB8" s="144"/>
      <c r="BC8" s="144"/>
      <c r="BD8" s="144"/>
    </row>
    <row r="9" spans="1:56" ht="16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218</v>
      </c>
      <c r="AG9" s="146" t="s">
        <v>214</v>
      </c>
      <c r="AH9" s="146" t="s">
        <v>215</v>
      </c>
      <c r="AI9" s="146" t="s">
        <v>216</v>
      </c>
      <c r="AJ9" s="146" t="s">
        <v>217</v>
      </c>
      <c r="AK9" s="143" t="s">
        <v>218</v>
      </c>
      <c r="AL9" s="143" t="s">
        <v>214</v>
      </c>
      <c r="AM9" s="143" t="s">
        <v>215</v>
      </c>
      <c r="AN9" s="143" t="s">
        <v>216</v>
      </c>
      <c r="AO9" s="143" t="s">
        <v>217</v>
      </c>
      <c r="AP9" s="146" t="s">
        <v>218</v>
      </c>
      <c r="AQ9" s="146" t="s">
        <v>214</v>
      </c>
      <c r="AR9" s="146" t="s">
        <v>215</v>
      </c>
      <c r="AS9" s="146" t="s">
        <v>216</v>
      </c>
      <c r="AT9" s="146" t="s">
        <v>217</v>
      </c>
      <c r="AU9" s="143" t="s">
        <v>218</v>
      </c>
      <c r="AV9" s="143" t="s">
        <v>214</v>
      </c>
      <c r="AW9" s="143" t="s">
        <v>215</v>
      </c>
      <c r="AX9" s="143" t="s">
        <v>216</v>
      </c>
      <c r="AY9" s="143" t="s">
        <v>217</v>
      </c>
      <c r="AZ9" s="147" t="s">
        <v>229</v>
      </c>
      <c r="BA9" s="147" t="s">
        <v>230</v>
      </c>
      <c r="BB9" s="147" t="s">
        <v>231</v>
      </c>
      <c r="BC9" s="147" t="s">
        <v>232</v>
      </c>
      <c r="BD9" s="147" t="s">
        <v>233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218</v>
      </c>
      <c r="AB10" s="143" t="s">
        <v>214</v>
      </c>
      <c r="AC10" s="143" t="s">
        <v>215</v>
      </c>
      <c r="AD10" s="143" t="s">
        <v>216</v>
      </c>
      <c r="AE10" s="143" t="s">
        <v>217</v>
      </c>
      <c r="AF10" s="146" t="s">
        <v>218</v>
      </c>
      <c r="AG10" s="146" t="s">
        <v>214</v>
      </c>
      <c r="AH10" s="146" t="s">
        <v>215</v>
      </c>
      <c r="AI10" s="146" t="s">
        <v>216</v>
      </c>
      <c r="AJ10" s="146" t="s">
        <v>217</v>
      </c>
      <c r="AK10" s="138"/>
      <c r="AL10" s="138"/>
      <c r="AM10" s="138"/>
      <c r="AN10" s="138"/>
      <c r="AO10" s="138"/>
      <c r="AP10" s="146" t="s">
        <v>218</v>
      </c>
      <c r="AQ10" s="146" t="s">
        <v>214</v>
      </c>
      <c r="AR10" s="146" t="s">
        <v>215</v>
      </c>
      <c r="AS10" s="146" t="s">
        <v>216</v>
      </c>
      <c r="AT10" s="146" t="s">
        <v>217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30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218</v>
      </c>
      <c r="AB12" s="143" t="s">
        <v>214</v>
      </c>
      <c r="AC12" s="143" t="s">
        <v>215</v>
      </c>
      <c r="AD12" s="143" t="s">
        <v>216</v>
      </c>
      <c r="AE12" s="143" t="s">
        <v>217</v>
      </c>
      <c r="AF12" s="144"/>
      <c r="AG12" s="144"/>
      <c r="AH12" s="144"/>
      <c r="AI12" s="144"/>
      <c r="AJ12" s="144"/>
      <c r="AK12" s="143" t="s">
        <v>218</v>
      </c>
      <c r="AL12" s="143" t="s">
        <v>214</v>
      </c>
      <c r="AM12" s="143" t="s">
        <v>215</v>
      </c>
      <c r="AN12" s="143" t="s">
        <v>216</v>
      </c>
      <c r="AO12" s="143" t="s">
        <v>217</v>
      </c>
      <c r="AP12" s="144"/>
      <c r="AQ12" s="144"/>
      <c r="AR12" s="144"/>
      <c r="AS12" s="144"/>
      <c r="AT12" s="144"/>
      <c r="AU12" s="145" t="s">
        <v>219</v>
      </c>
      <c r="AV12" s="145" t="s">
        <v>220</v>
      </c>
      <c r="AW12" s="145" t="s">
        <v>221</v>
      </c>
      <c r="AX12" s="145" t="s">
        <v>222</v>
      </c>
      <c r="AY12" s="145" t="s">
        <v>223</v>
      </c>
      <c r="AZ12" s="144"/>
      <c r="BA12" s="144"/>
      <c r="BB12" s="144"/>
      <c r="BC12" s="144"/>
      <c r="BD12" s="144"/>
    </row>
    <row r="13" spans="1:56" ht="45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218</v>
      </c>
      <c r="AB13" s="143" t="s">
        <v>214</v>
      </c>
      <c r="AC13" s="143" t="s">
        <v>215</v>
      </c>
      <c r="AD13" s="143" t="s">
        <v>216</v>
      </c>
      <c r="AE13" s="143" t="s">
        <v>217</v>
      </c>
      <c r="AF13" s="146" t="s">
        <v>218</v>
      </c>
      <c r="AG13" s="146" t="s">
        <v>214</v>
      </c>
      <c r="AH13" s="146" t="s">
        <v>215</v>
      </c>
      <c r="AI13" s="146" t="s">
        <v>216</v>
      </c>
      <c r="AJ13" s="146" t="s">
        <v>217</v>
      </c>
      <c r="AK13" s="138"/>
      <c r="AL13" s="138"/>
      <c r="AM13" s="138"/>
      <c r="AN13" s="138"/>
      <c r="AO13" s="138"/>
      <c r="AP13" s="146" t="s">
        <v>218</v>
      </c>
      <c r="AQ13" s="146" t="s">
        <v>214</v>
      </c>
      <c r="AR13" s="146" t="s">
        <v>215</v>
      </c>
      <c r="AS13" s="146" t="s">
        <v>216</v>
      </c>
      <c r="AT13" s="146" t="s">
        <v>217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30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218</v>
      </c>
      <c r="AG14" s="146" t="s">
        <v>214</v>
      </c>
      <c r="AH14" s="146" t="s">
        <v>215</v>
      </c>
      <c r="AI14" s="146" t="s">
        <v>216</v>
      </c>
      <c r="AJ14" s="146" t="s">
        <v>217</v>
      </c>
      <c r="AK14" s="138"/>
      <c r="AL14" s="138"/>
      <c r="AM14" s="138"/>
      <c r="AN14" s="138"/>
      <c r="AO14" s="138"/>
      <c r="AP14" s="146" t="s">
        <v>218</v>
      </c>
      <c r="AQ14" s="146" t="s">
        <v>214</v>
      </c>
      <c r="AR14" s="146" t="s">
        <v>215</v>
      </c>
      <c r="AS14" s="146" t="s">
        <v>216</v>
      </c>
      <c r="AT14" s="146" t="s">
        <v>217</v>
      </c>
      <c r="AU14" s="145" t="s">
        <v>219</v>
      </c>
      <c r="AV14" s="145" t="s">
        <v>220</v>
      </c>
      <c r="AW14" s="145" t="s">
        <v>221</v>
      </c>
      <c r="AX14" s="145" t="s">
        <v>222</v>
      </c>
      <c r="AY14" s="145" t="s">
        <v>223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16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234</v>
      </c>
      <c r="AB16" s="143" t="s">
        <v>235</v>
      </c>
      <c r="AC16" s="143" t="s">
        <v>236</v>
      </c>
      <c r="AD16" s="143"/>
      <c r="AE16" s="143"/>
      <c r="AF16" s="144"/>
      <c r="AG16" s="144"/>
      <c r="AH16" s="144"/>
      <c r="AI16" s="144"/>
      <c r="AJ16" s="144"/>
      <c r="AK16" s="143" t="s">
        <v>234</v>
      </c>
      <c r="AL16" s="143" t="s">
        <v>235</v>
      </c>
      <c r="AM16" s="143" t="s">
        <v>236</v>
      </c>
      <c r="AN16" s="143"/>
      <c r="AO16" s="143"/>
      <c r="AP16" s="144"/>
      <c r="AQ16" s="144"/>
      <c r="AR16" s="144"/>
      <c r="AS16" s="144"/>
      <c r="AT16" s="144"/>
      <c r="AU16" s="145" t="s">
        <v>219</v>
      </c>
      <c r="AV16" s="145" t="s">
        <v>220</v>
      </c>
      <c r="AW16" s="145" t="s">
        <v>221</v>
      </c>
      <c r="AX16" s="145"/>
      <c r="AY16" s="145"/>
      <c r="AZ16" s="144"/>
      <c r="BA16" s="144"/>
      <c r="BB16" s="144"/>
      <c r="BC16" s="144"/>
      <c r="BD16" s="144"/>
    </row>
    <row r="17" spans="1:56" ht="16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218</v>
      </c>
      <c r="AB17" s="143" t="s">
        <v>214</v>
      </c>
      <c r="AC17" s="143" t="s">
        <v>215</v>
      </c>
      <c r="AD17" s="143"/>
      <c r="AE17" s="143"/>
      <c r="AF17" s="144"/>
      <c r="AG17" s="144"/>
      <c r="AH17" s="144"/>
      <c r="AI17" s="144"/>
      <c r="AJ17" s="144"/>
      <c r="AK17" s="143" t="s">
        <v>218</v>
      </c>
      <c r="AL17" s="143" t="s">
        <v>214</v>
      </c>
      <c r="AM17" s="143" t="s">
        <v>215</v>
      </c>
      <c r="AN17" s="143"/>
      <c r="AO17" s="143"/>
      <c r="AP17" s="146" t="s">
        <v>218</v>
      </c>
      <c r="AQ17" s="146" t="s">
        <v>214</v>
      </c>
      <c r="AR17" s="146" t="s">
        <v>215</v>
      </c>
      <c r="AS17" s="146"/>
      <c r="AT17" s="146"/>
      <c r="AU17" s="143" t="s">
        <v>218</v>
      </c>
      <c r="AV17" s="143" t="s">
        <v>214</v>
      </c>
      <c r="AW17" s="143" t="s">
        <v>215</v>
      </c>
      <c r="AX17" s="143"/>
      <c r="AY17" s="143"/>
      <c r="AZ17" s="147" t="s">
        <v>237</v>
      </c>
      <c r="BA17" s="147" t="s">
        <v>238</v>
      </c>
      <c r="BB17" s="147" t="s">
        <v>239</v>
      </c>
      <c r="BC17" s="147"/>
      <c r="BD17" s="147"/>
    </row>
    <row r="18" spans="1:56" ht="16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240</v>
      </c>
      <c r="AG18" s="146" t="s">
        <v>241</v>
      </c>
      <c r="AH18" s="146" t="s">
        <v>242</v>
      </c>
      <c r="AI18" s="146"/>
      <c r="AJ18" s="146"/>
      <c r="AK18" s="138"/>
      <c r="AL18" s="138"/>
      <c r="AM18" s="138"/>
      <c r="AN18" s="138"/>
      <c r="AO18" s="138"/>
      <c r="AP18" s="146" t="s">
        <v>240</v>
      </c>
      <c r="AQ18" s="146" t="s">
        <v>241</v>
      </c>
      <c r="AR18" s="146" t="s">
        <v>242</v>
      </c>
      <c r="AS18" s="146"/>
      <c r="AT18" s="146"/>
      <c r="AU18" s="145" t="s">
        <v>229</v>
      </c>
      <c r="AV18" s="145" t="s">
        <v>230</v>
      </c>
      <c r="AW18" s="145" t="s">
        <v>231</v>
      </c>
      <c r="AX18" s="145"/>
      <c r="AY18" s="145"/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218</v>
      </c>
      <c r="AB19" s="143" t="s">
        <v>214</v>
      </c>
      <c r="AC19" s="143" t="s">
        <v>215</v>
      </c>
      <c r="AD19" s="143"/>
      <c r="AE19" s="143"/>
      <c r="AF19" s="146" t="s">
        <v>218</v>
      </c>
      <c r="AG19" s="146" t="s">
        <v>214</v>
      </c>
      <c r="AH19" s="146" t="s">
        <v>215</v>
      </c>
      <c r="AI19" s="146"/>
      <c r="AJ19" s="146"/>
      <c r="AK19" s="143" t="s">
        <v>218</v>
      </c>
      <c r="AL19" s="143" t="s">
        <v>214</v>
      </c>
      <c r="AM19" s="143" t="s">
        <v>215</v>
      </c>
      <c r="AN19" s="143"/>
      <c r="AO19" s="143"/>
      <c r="AP19" s="144"/>
      <c r="AQ19" s="144"/>
      <c r="AR19" s="144"/>
      <c r="AS19" s="144"/>
      <c r="AT19" s="144"/>
      <c r="AU19" s="143" t="s">
        <v>218</v>
      </c>
      <c r="AV19" s="143" t="s">
        <v>214</v>
      </c>
      <c r="AW19" s="143" t="s">
        <v>215</v>
      </c>
      <c r="AX19" s="143"/>
      <c r="AY19" s="143"/>
      <c r="AZ19" s="144"/>
      <c r="BA19" s="144"/>
      <c r="BB19" s="144"/>
      <c r="BC19" s="144"/>
      <c r="BD19" s="144"/>
    </row>
    <row r="20" spans="1:56" ht="16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243</v>
      </c>
      <c r="AG20" s="146" t="s">
        <v>244</v>
      </c>
      <c r="AH20" s="146" t="s">
        <v>245</v>
      </c>
      <c r="AI20" s="146"/>
      <c r="AJ20" s="146"/>
      <c r="AK20" s="138"/>
      <c r="AL20" s="138"/>
      <c r="AM20" s="138"/>
      <c r="AN20" s="138"/>
      <c r="AO20" s="138"/>
      <c r="AP20" s="146" t="s">
        <v>243</v>
      </c>
      <c r="AQ20" s="146" t="s">
        <v>244</v>
      </c>
      <c r="AR20" s="146" t="s">
        <v>245</v>
      </c>
      <c r="AS20" s="146"/>
      <c r="AT20" s="146"/>
      <c r="AU20" s="138"/>
      <c r="AV20" s="138"/>
      <c r="AW20" s="138"/>
      <c r="AX20" s="138"/>
      <c r="AY20" s="138"/>
      <c r="AZ20" s="147" t="s">
        <v>224</v>
      </c>
      <c r="BA20" s="147" t="s">
        <v>225</v>
      </c>
      <c r="BB20" s="147" t="s">
        <v>226</v>
      </c>
      <c r="BC20" s="147"/>
      <c r="BD20" s="147"/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218</v>
      </c>
      <c r="AB22" s="143" t="s">
        <v>214</v>
      </c>
      <c r="AC22" s="143" t="s">
        <v>215</v>
      </c>
      <c r="AD22" s="143" t="s">
        <v>216</v>
      </c>
      <c r="AE22" s="143" t="s">
        <v>217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218</v>
      </c>
      <c r="AQ22" s="146" t="s">
        <v>214</v>
      </c>
      <c r="AR22" s="146" t="s">
        <v>215</v>
      </c>
      <c r="AS22" s="146" t="s">
        <v>216</v>
      </c>
      <c r="AT22" s="146" t="s">
        <v>217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30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218</v>
      </c>
      <c r="AG23" s="146" t="s">
        <v>214</v>
      </c>
      <c r="AH23" s="146" t="s">
        <v>215</v>
      </c>
      <c r="AI23" s="146" t="s">
        <v>216</v>
      </c>
      <c r="AJ23" s="146" t="s">
        <v>217</v>
      </c>
      <c r="AK23" s="143" t="s">
        <v>218</v>
      </c>
      <c r="AL23" s="143" t="s">
        <v>214</v>
      </c>
      <c r="AM23" s="143" t="s">
        <v>215</v>
      </c>
      <c r="AN23" s="143" t="s">
        <v>216</v>
      </c>
      <c r="AO23" s="143" t="s">
        <v>217</v>
      </c>
      <c r="AP23" s="144"/>
      <c r="AQ23" s="144"/>
      <c r="AR23" s="144"/>
      <c r="AS23" s="144"/>
      <c r="AT23" s="144"/>
      <c r="AU23" s="143" t="s">
        <v>246</v>
      </c>
      <c r="AV23" s="143" t="s">
        <v>247</v>
      </c>
      <c r="AW23" s="143" t="s">
        <v>248</v>
      </c>
      <c r="AX23" s="143" t="s">
        <v>249</v>
      </c>
      <c r="AY23" s="143" t="s">
        <v>250</v>
      </c>
      <c r="AZ23" s="144"/>
      <c r="BA23" s="144"/>
      <c r="BB23" s="144"/>
      <c r="BC23" s="144"/>
      <c r="BD23" s="144"/>
    </row>
    <row r="24" spans="1:56" hidden="1" x14ac:dyDescent="0.2">
      <c r="W24" s="1024" t="s">
        <v>251</v>
      </c>
      <c r="X24" s="1025"/>
      <c r="Y24" s="1025"/>
      <c r="Z24" s="1025"/>
      <c r="AA24" s="154">
        <f>(COUNTA(AA3:AA23)-5)*2</f>
        <v>20</v>
      </c>
      <c r="AB24" s="154">
        <f t="shared" ref="AB24:AC24" si="2">COUNTA(AB3:AB23)-5</f>
        <v>10</v>
      </c>
      <c r="AC24" s="154">
        <f t="shared" si="2"/>
        <v>10</v>
      </c>
      <c r="AD24" s="154">
        <f t="shared" ref="AD24" si="3">COUNTA(AD3:AD23)-5</f>
        <v>7</v>
      </c>
      <c r="AE24" s="154">
        <f t="shared" ref="AE24" si="4">COUNTA(AE3:AE23)-5</f>
        <v>7</v>
      </c>
      <c r="AF24" s="154">
        <f>(COUNTA(AF3:AF23)-5)*2</f>
        <v>20</v>
      </c>
      <c r="AG24" s="154">
        <f t="shared" ref="AG24" si="5">COUNTA(AG3:AG23)-5</f>
        <v>10</v>
      </c>
      <c r="AH24" s="154">
        <f t="shared" ref="AH24" si="6">COUNTA(AH3:AH23)-5</f>
        <v>10</v>
      </c>
      <c r="AI24" s="154">
        <f t="shared" ref="AI24" si="7">COUNTA(AI3:AI23)-5</f>
        <v>7</v>
      </c>
      <c r="AJ24" s="154">
        <f t="shared" ref="AJ24" si="8">COUNTA(AJ3:AJ23)-5</f>
        <v>7</v>
      </c>
      <c r="AK24" s="154">
        <f>(COUNTA(AK3:AK23)-5)*2</f>
        <v>18</v>
      </c>
      <c r="AL24" s="154">
        <f t="shared" ref="AL24" si="9">COUNTA(AL3:AL23)-5</f>
        <v>9</v>
      </c>
      <c r="AM24" s="154">
        <f t="shared" ref="AM24" si="10">COUNTA(AM3:AM23)-5</f>
        <v>9</v>
      </c>
      <c r="AN24" s="154">
        <f t="shared" ref="AN24" si="11">COUNTA(AN3:AN23)-5</f>
        <v>6</v>
      </c>
      <c r="AO24" s="154">
        <f t="shared" ref="AO24" si="12">COUNTA(AO3:AO23)-5</f>
        <v>6</v>
      </c>
      <c r="AP24" s="154">
        <f>(COUNTA(AP3:AP23)-5)*2</f>
        <v>20</v>
      </c>
      <c r="AQ24" s="154">
        <f t="shared" ref="AQ24" si="13">COUNTA(AQ3:AQ23)-5</f>
        <v>10</v>
      </c>
      <c r="AR24" s="154">
        <f t="shared" ref="AR24" si="14">COUNTA(AR3:AR23)-5</f>
        <v>10</v>
      </c>
      <c r="AS24" s="154">
        <f t="shared" ref="AS24" si="15">COUNTA(AS3:AS23)-5</f>
        <v>7</v>
      </c>
      <c r="AT24" s="154">
        <f t="shared" ref="AT24" si="16">COUNTA(AT3:AT23)-5</f>
        <v>7</v>
      </c>
      <c r="AU24" s="154">
        <f>(COUNTA(AU3:AU23)-5)*2</f>
        <v>22</v>
      </c>
      <c r="AV24" s="154">
        <f t="shared" ref="AV24" si="17">COUNTA(AV3:AV23)-5</f>
        <v>11</v>
      </c>
      <c r="AW24" s="154">
        <f t="shared" ref="AW24" si="18">COUNTA(AW3:AW23)-5</f>
        <v>11</v>
      </c>
      <c r="AX24" s="154">
        <f t="shared" ref="AX24" si="19">COUNTA(AX3:AX23)-5</f>
        <v>7</v>
      </c>
      <c r="AY24" s="154">
        <f t="shared" ref="AY24" si="20">COUNTA(AY3:AY23)-5</f>
        <v>7</v>
      </c>
      <c r="AZ24" s="154">
        <f>(COUNTA(AZ3:AZ23)-5)*2</f>
        <v>10</v>
      </c>
      <c r="BA24" s="154">
        <f t="shared" ref="BA24" si="21">COUNTA(BA3:BA23)-5</f>
        <v>5</v>
      </c>
      <c r="BB24" s="154">
        <f t="shared" ref="BB24" si="22">COUNTA(BB3:BB23)-5</f>
        <v>5</v>
      </c>
      <c r="BC24" s="154">
        <f t="shared" ref="BC24" si="23">COUNTA(BC3:BC23)-5</f>
        <v>3</v>
      </c>
      <c r="BD24" s="154">
        <f t="shared" ref="BD24" si="24">COUNTA(BD3:BD23)-5</f>
        <v>3</v>
      </c>
    </row>
    <row r="25" spans="1:56" hidden="1" x14ac:dyDescent="0.2">
      <c r="W25" s="1026" t="s">
        <v>252</v>
      </c>
      <c r="X25" s="1027"/>
      <c r="Y25" s="1027"/>
      <c r="Z25" s="1028"/>
      <c r="AA25" s="154">
        <v>33</v>
      </c>
      <c r="AB25" s="154">
        <v>16.5</v>
      </c>
      <c r="AC25" s="154">
        <v>16.5</v>
      </c>
      <c r="AD25" s="154">
        <v>10.5</v>
      </c>
      <c r="AE25" s="154">
        <v>10.5</v>
      </c>
      <c r="AF25" s="154">
        <v>35</v>
      </c>
      <c r="AG25" s="154">
        <v>17.5</v>
      </c>
      <c r="AH25" s="154">
        <v>17.5</v>
      </c>
      <c r="AI25" s="154">
        <v>10</v>
      </c>
      <c r="AJ25" s="154">
        <v>10</v>
      </c>
      <c r="AK25" s="154">
        <v>30</v>
      </c>
      <c r="AL25" s="154">
        <v>15</v>
      </c>
      <c r="AM25" s="154">
        <v>15</v>
      </c>
      <c r="AN25" s="154">
        <v>9</v>
      </c>
      <c r="AO25" s="154">
        <v>9</v>
      </c>
      <c r="AP25" s="154">
        <v>34</v>
      </c>
      <c r="AQ25" s="154">
        <v>17</v>
      </c>
      <c r="AR25" s="154">
        <v>17</v>
      </c>
      <c r="AS25" s="154">
        <v>9.5</v>
      </c>
      <c r="AT25" s="154">
        <v>9.5</v>
      </c>
      <c r="AU25" s="154">
        <v>20</v>
      </c>
      <c r="AV25" s="154">
        <v>10</v>
      </c>
      <c r="AW25" s="154">
        <v>10</v>
      </c>
      <c r="AX25" s="154">
        <v>6.25</v>
      </c>
      <c r="AY25" s="154">
        <v>6.25</v>
      </c>
      <c r="AZ25" s="154">
        <v>6</v>
      </c>
      <c r="BA25" s="154">
        <v>3</v>
      </c>
      <c r="BB25" s="154">
        <v>3</v>
      </c>
      <c r="BC25" s="154">
        <v>1.25</v>
      </c>
      <c r="BD25" s="154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8AE6-81C5-4D87-8368-CA71CF91DE09}">
  <sheetPr>
    <tabColor theme="4"/>
  </sheetPr>
  <dimension ref="A1:BD25"/>
  <sheetViews>
    <sheetView zoomScale="60" zoomScaleNormal="6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1640625" style="135" bestFit="1" customWidth="1"/>
    <col min="2" max="2" width="40" style="153" bestFit="1" customWidth="1"/>
    <col min="3" max="3" width="12.83203125" style="135" hidden="1" customWidth="1"/>
    <col min="4" max="4" width="13.5" style="135" hidden="1" customWidth="1"/>
    <col min="5" max="5" width="14.1640625" style="135" hidden="1" customWidth="1"/>
    <col min="6" max="6" width="10.83203125" style="135" hidden="1" customWidth="1"/>
    <col min="7" max="8" width="10.5" style="135" hidden="1" customWidth="1"/>
    <col min="9" max="11" width="8.5" style="135" customWidth="1"/>
    <col min="12" max="12" width="9.5" style="135" customWidth="1"/>
    <col min="13" max="14" width="10.5" style="135" customWidth="1"/>
    <col min="15" max="15" width="13.1640625" style="135" customWidth="1"/>
    <col min="16" max="16" width="13.5" style="135" customWidth="1"/>
    <col min="17" max="18" width="12.83203125" style="135" customWidth="1"/>
    <col min="19" max="22" width="11.5" style="135" customWidth="1"/>
    <col min="23" max="26" width="14.5" style="135" bestFit="1" customWidth="1"/>
    <col min="27" max="27" width="11.1640625" style="135" customWidth="1"/>
    <col min="28" max="29" width="11.5" style="135" bestFit="1" customWidth="1"/>
    <col min="30" max="31" width="9.5" style="135" bestFit="1" customWidth="1"/>
    <col min="32" max="32" width="11.1640625" style="135" bestFit="1" customWidth="1"/>
    <col min="33" max="34" width="11.5" style="135" bestFit="1" customWidth="1"/>
    <col min="35" max="36" width="9.5" style="135" bestFit="1" customWidth="1"/>
    <col min="37" max="37" width="11.1640625" style="135" bestFit="1" customWidth="1"/>
    <col min="38" max="39" width="11.5" style="135" bestFit="1" customWidth="1"/>
    <col min="40" max="41" width="9.5" style="135" bestFit="1" customWidth="1"/>
    <col min="42" max="42" width="11.1640625" style="135" bestFit="1" customWidth="1"/>
    <col min="43" max="44" width="11.5" style="135" bestFit="1" customWidth="1"/>
    <col min="45" max="46" width="9.5" style="135" bestFit="1" customWidth="1"/>
    <col min="47" max="49" width="13.5" style="135" customWidth="1"/>
    <col min="50" max="50" width="11.5" style="135" bestFit="1" customWidth="1"/>
    <col min="51" max="51" width="11.5" style="135" customWidth="1"/>
    <col min="52" max="52" width="12.5" style="135" bestFit="1" customWidth="1"/>
    <col min="53" max="54" width="12.83203125" style="135" bestFit="1" customWidth="1"/>
    <col min="55" max="56" width="10.83203125" style="135" bestFit="1" customWidth="1"/>
  </cols>
  <sheetData>
    <row r="1" spans="1:56" ht="29.25" customHeight="1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1019" t="s">
        <v>207</v>
      </c>
      <c r="AB1" s="1020"/>
      <c r="AC1" s="1020"/>
      <c r="AD1" s="1020"/>
      <c r="AE1" s="1021"/>
      <c r="AF1" s="1016" t="s">
        <v>208</v>
      </c>
      <c r="AG1" s="1017"/>
      <c r="AH1" s="1017"/>
      <c r="AI1" s="1017"/>
      <c r="AJ1" s="1018"/>
      <c r="AK1" s="1019" t="s">
        <v>209</v>
      </c>
      <c r="AL1" s="1020"/>
      <c r="AM1" s="1020"/>
      <c r="AN1" s="1020"/>
      <c r="AO1" s="1021"/>
      <c r="AP1" s="1016" t="s">
        <v>210</v>
      </c>
      <c r="AQ1" s="1017"/>
      <c r="AR1" s="1017"/>
      <c r="AS1" s="1017"/>
      <c r="AT1" s="1018"/>
      <c r="AU1" s="1019" t="s">
        <v>211</v>
      </c>
      <c r="AV1" s="1020"/>
      <c r="AW1" s="1020"/>
      <c r="AX1" s="1020"/>
      <c r="AY1" s="1021"/>
      <c r="AZ1" s="1016" t="s">
        <v>212</v>
      </c>
      <c r="BA1" s="1017"/>
      <c r="BB1" s="1017"/>
      <c r="BC1" s="1017"/>
      <c r="BD1" s="1018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253</v>
      </c>
      <c r="AB4" s="143" t="s">
        <v>254</v>
      </c>
      <c r="AC4" s="143" t="s">
        <v>255</v>
      </c>
      <c r="AD4" s="143" t="s">
        <v>256</v>
      </c>
      <c r="AE4" s="143" t="s">
        <v>257</v>
      </c>
      <c r="AF4" s="144"/>
      <c r="AG4" s="144"/>
      <c r="AH4" s="144"/>
      <c r="AI4" s="144"/>
      <c r="AJ4" s="144"/>
      <c r="AK4" s="143" t="s">
        <v>253</v>
      </c>
      <c r="AL4" s="143" t="s">
        <v>254</v>
      </c>
      <c r="AM4" s="143" t="s">
        <v>255</v>
      </c>
      <c r="AN4" s="143" t="s">
        <v>256</v>
      </c>
      <c r="AO4" s="143" t="s">
        <v>257</v>
      </c>
      <c r="AP4" s="144"/>
      <c r="AQ4" s="144"/>
      <c r="AR4" s="144"/>
      <c r="AS4" s="144"/>
      <c r="AT4" s="144"/>
      <c r="AU4" s="145" t="s">
        <v>258</v>
      </c>
      <c r="AV4" s="145" t="s">
        <v>259</v>
      </c>
      <c r="AW4" s="145" t="s">
        <v>260</v>
      </c>
      <c r="AX4" s="145" t="s">
        <v>261</v>
      </c>
      <c r="AY4" s="145" t="s">
        <v>262</v>
      </c>
      <c r="AZ4" s="144"/>
      <c r="BA4" s="144"/>
      <c r="BB4" s="144"/>
      <c r="BC4" s="144"/>
      <c r="BD4" s="144"/>
    </row>
    <row r="5" spans="1:56" ht="30.75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253</v>
      </c>
      <c r="AB5" s="143" t="s">
        <v>254</v>
      </c>
      <c r="AC5" s="143" t="s">
        <v>255</v>
      </c>
      <c r="AD5" s="143" t="s">
        <v>256</v>
      </c>
      <c r="AE5" s="143" t="s">
        <v>257</v>
      </c>
      <c r="AF5" s="146" t="s">
        <v>253</v>
      </c>
      <c r="AG5" s="146" t="s">
        <v>254</v>
      </c>
      <c r="AH5" s="146" t="s">
        <v>255</v>
      </c>
      <c r="AI5" s="146" t="s">
        <v>256</v>
      </c>
      <c r="AJ5" s="146" t="s">
        <v>257</v>
      </c>
      <c r="AK5" s="143" t="s">
        <v>253</v>
      </c>
      <c r="AL5" s="143" t="s">
        <v>254</v>
      </c>
      <c r="AM5" s="143" t="s">
        <v>255</v>
      </c>
      <c r="AN5" s="143" t="s">
        <v>256</v>
      </c>
      <c r="AO5" s="143" t="s">
        <v>257</v>
      </c>
      <c r="AP5" s="146" t="s">
        <v>263</v>
      </c>
      <c r="AQ5" s="146" t="s">
        <v>264</v>
      </c>
      <c r="AR5" s="146" t="s">
        <v>265</v>
      </c>
      <c r="AS5" s="146" t="s">
        <v>266</v>
      </c>
      <c r="AT5" s="146" t="s">
        <v>267</v>
      </c>
      <c r="AU5" s="143" t="s">
        <v>253</v>
      </c>
      <c r="AV5" s="143" t="s">
        <v>254</v>
      </c>
      <c r="AW5" s="143" t="s">
        <v>255</v>
      </c>
      <c r="AX5" s="143" t="s">
        <v>256</v>
      </c>
      <c r="AY5" s="143" t="s">
        <v>257</v>
      </c>
      <c r="AZ5" s="147" t="s">
        <v>258</v>
      </c>
      <c r="BA5" s="147" t="s">
        <v>259</v>
      </c>
      <c r="BB5" s="147" t="s">
        <v>260</v>
      </c>
      <c r="BC5" s="147" t="s">
        <v>261</v>
      </c>
      <c r="BD5" s="147" t="s">
        <v>262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263</v>
      </c>
      <c r="AG6" s="146" t="s">
        <v>264</v>
      </c>
      <c r="AH6" s="146" t="s">
        <v>265</v>
      </c>
      <c r="AI6" s="146" t="s">
        <v>266</v>
      </c>
      <c r="AJ6" s="146" t="s">
        <v>267</v>
      </c>
      <c r="AK6" s="138"/>
      <c r="AL6" s="138"/>
      <c r="AM6" s="138"/>
      <c r="AN6" s="138"/>
      <c r="AO6" s="138"/>
      <c r="AP6" s="146" t="s">
        <v>263</v>
      </c>
      <c r="AQ6" s="146" t="s">
        <v>264</v>
      </c>
      <c r="AR6" s="146" t="s">
        <v>265</v>
      </c>
      <c r="AS6" s="146" t="s">
        <v>266</v>
      </c>
      <c r="AT6" s="146" t="s">
        <v>267</v>
      </c>
      <c r="AU6" s="138"/>
      <c r="AV6" s="138"/>
      <c r="AW6" s="138"/>
      <c r="AX6" s="138"/>
      <c r="AY6" s="138"/>
      <c r="AZ6" s="147" t="s">
        <v>258</v>
      </c>
      <c r="BA6" s="147" t="s">
        <v>259</v>
      </c>
      <c r="BB6" s="147" t="s">
        <v>260</v>
      </c>
      <c r="BC6" s="147" t="s">
        <v>261</v>
      </c>
      <c r="BD6" s="147" t="s">
        <v>262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2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253</v>
      </c>
      <c r="AB8" s="143" t="s">
        <v>254</v>
      </c>
      <c r="AC8" s="143" t="s">
        <v>255</v>
      </c>
      <c r="AD8" s="143" t="s">
        <v>256</v>
      </c>
      <c r="AE8" s="143" t="s">
        <v>257</v>
      </c>
      <c r="AF8" s="144"/>
      <c r="AG8" s="144"/>
      <c r="AH8" s="144"/>
      <c r="AI8" s="144"/>
      <c r="AJ8" s="144"/>
      <c r="AK8" s="143" t="s">
        <v>253</v>
      </c>
      <c r="AL8" s="143" t="s">
        <v>254</v>
      </c>
      <c r="AM8" s="143" t="s">
        <v>255</v>
      </c>
      <c r="AN8" s="143" t="s">
        <v>256</v>
      </c>
      <c r="AO8" s="143" t="s">
        <v>257</v>
      </c>
      <c r="AP8" s="144"/>
      <c r="AQ8" s="144"/>
      <c r="AR8" s="144"/>
      <c r="AS8" s="144"/>
      <c r="AT8" s="144"/>
      <c r="AU8" s="145" t="s">
        <v>258</v>
      </c>
      <c r="AV8" s="145" t="s">
        <v>259</v>
      </c>
      <c r="AW8" s="145" t="s">
        <v>260</v>
      </c>
      <c r="AX8" s="145" t="s">
        <v>261</v>
      </c>
      <c r="AY8" s="145" t="s">
        <v>262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253</v>
      </c>
      <c r="AG9" s="146" t="s">
        <v>254</v>
      </c>
      <c r="AH9" s="146" t="s">
        <v>255</v>
      </c>
      <c r="AI9" s="146" t="s">
        <v>256</v>
      </c>
      <c r="AJ9" s="146" t="s">
        <v>257</v>
      </c>
      <c r="AK9" s="143" t="s">
        <v>253</v>
      </c>
      <c r="AL9" s="143" t="s">
        <v>254</v>
      </c>
      <c r="AM9" s="143" t="s">
        <v>255</v>
      </c>
      <c r="AN9" s="143" t="s">
        <v>256</v>
      </c>
      <c r="AO9" s="143" t="s">
        <v>257</v>
      </c>
      <c r="AP9" s="146" t="s">
        <v>253</v>
      </c>
      <c r="AQ9" s="146" t="s">
        <v>254</v>
      </c>
      <c r="AR9" s="146" t="s">
        <v>255</v>
      </c>
      <c r="AS9" s="146" t="s">
        <v>256</v>
      </c>
      <c r="AT9" s="146" t="s">
        <v>257</v>
      </c>
      <c r="AU9" s="143" t="s">
        <v>253</v>
      </c>
      <c r="AV9" s="143" t="s">
        <v>254</v>
      </c>
      <c r="AW9" s="143" t="s">
        <v>255</v>
      </c>
      <c r="AX9" s="143" t="s">
        <v>256</v>
      </c>
      <c r="AY9" s="143" t="s">
        <v>257</v>
      </c>
      <c r="AZ9" s="147" t="s">
        <v>268</v>
      </c>
      <c r="BA9" s="147" t="s">
        <v>269</v>
      </c>
      <c r="BB9" s="147" t="s">
        <v>270</v>
      </c>
      <c r="BC9" s="147" t="s">
        <v>271</v>
      </c>
      <c r="BD9" s="147" t="s">
        <v>272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253</v>
      </c>
      <c r="AB10" s="143" t="s">
        <v>254</v>
      </c>
      <c r="AC10" s="143" t="s">
        <v>255</v>
      </c>
      <c r="AD10" s="143" t="s">
        <v>256</v>
      </c>
      <c r="AE10" s="143" t="s">
        <v>257</v>
      </c>
      <c r="AF10" s="146" t="s">
        <v>253</v>
      </c>
      <c r="AG10" s="146" t="s">
        <v>254</v>
      </c>
      <c r="AH10" s="146" t="s">
        <v>255</v>
      </c>
      <c r="AI10" s="146" t="s">
        <v>256</v>
      </c>
      <c r="AJ10" s="146" t="s">
        <v>257</v>
      </c>
      <c r="AK10" s="138"/>
      <c r="AL10" s="138"/>
      <c r="AM10" s="138"/>
      <c r="AN10" s="138"/>
      <c r="AO10" s="138"/>
      <c r="AP10" s="146" t="s">
        <v>253</v>
      </c>
      <c r="AQ10" s="146" t="s">
        <v>254</v>
      </c>
      <c r="AR10" s="146" t="s">
        <v>255</v>
      </c>
      <c r="AS10" s="146" t="s">
        <v>256</v>
      </c>
      <c r="AT10" s="146" t="s">
        <v>257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253</v>
      </c>
      <c r="AB12" s="143" t="s">
        <v>254</v>
      </c>
      <c r="AC12" s="143" t="s">
        <v>255</v>
      </c>
      <c r="AD12" s="143" t="s">
        <v>256</v>
      </c>
      <c r="AE12" s="143" t="s">
        <v>257</v>
      </c>
      <c r="AF12" s="144"/>
      <c r="AG12" s="144"/>
      <c r="AH12" s="144"/>
      <c r="AI12" s="144"/>
      <c r="AJ12" s="144"/>
      <c r="AK12" s="143" t="s">
        <v>253</v>
      </c>
      <c r="AL12" s="143" t="s">
        <v>254</v>
      </c>
      <c r="AM12" s="143" t="s">
        <v>255</v>
      </c>
      <c r="AN12" s="143" t="s">
        <v>256</v>
      </c>
      <c r="AO12" s="143" t="s">
        <v>257</v>
      </c>
      <c r="AP12" s="144"/>
      <c r="AQ12" s="144"/>
      <c r="AR12" s="144"/>
      <c r="AS12" s="144"/>
      <c r="AT12" s="144"/>
      <c r="AU12" s="145" t="s">
        <v>258</v>
      </c>
      <c r="AV12" s="145" t="s">
        <v>259</v>
      </c>
      <c r="AW12" s="145" t="s">
        <v>260</v>
      </c>
      <c r="AX12" s="145" t="s">
        <v>261</v>
      </c>
      <c r="AY12" s="145" t="s">
        <v>262</v>
      </c>
      <c r="AZ12" s="144"/>
      <c r="BA12" s="144"/>
      <c r="BB12" s="144"/>
      <c r="BC12" s="144"/>
      <c r="BD12" s="144"/>
    </row>
    <row r="13" spans="1:56" ht="30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253</v>
      </c>
      <c r="AB13" s="143" t="s">
        <v>254</v>
      </c>
      <c r="AC13" s="143" t="s">
        <v>255</v>
      </c>
      <c r="AD13" s="143" t="s">
        <v>256</v>
      </c>
      <c r="AE13" s="143" t="s">
        <v>257</v>
      </c>
      <c r="AF13" s="146" t="s">
        <v>253</v>
      </c>
      <c r="AG13" s="146" t="s">
        <v>254</v>
      </c>
      <c r="AH13" s="146" t="s">
        <v>255</v>
      </c>
      <c r="AI13" s="146" t="s">
        <v>256</v>
      </c>
      <c r="AJ13" s="146" t="s">
        <v>257</v>
      </c>
      <c r="AK13" s="138"/>
      <c r="AL13" s="138"/>
      <c r="AM13" s="138"/>
      <c r="AN13" s="138"/>
      <c r="AO13" s="138"/>
      <c r="AP13" s="146" t="s">
        <v>253</v>
      </c>
      <c r="AQ13" s="146" t="s">
        <v>254</v>
      </c>
      <c r="AR13" s="146" t="s">
        <v>255</v>
      </c>
      <c r="AS13" s="146" t="s">
        <v>256</v>
      </c>
      <c r="AT13" s="146" t="s">
        <v>257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253</v>
      </c>
      <c r="AG14" s="146" t="s">
        <v>254</v>
      </c>
      <c r="AH14" s="146" t="s">
        <v>255</v>
      </c>
      <c r="AI14" s="146" t="s">
        <v>256</v>
      </c>
      <c r="AJ14" s="146" t="s">
        <v>257</v>
      </c>
      <c r="AK14" s="138"/>
      <c r="AL14" s="138"/>
      <c r="AM14" s="138"/>
      <c r="AN14" s="138"/>
      <c r="AO14" s="138"/>
      <c r="AP14" s="146" t="s">
        <v>253</v>
      </c>
      <c r="AQ14" s="146" t="s">
        <v>254</v>
      </c>
      <c r="AR14" s="146" t="s">
        <v>255</v>
      </c>
      <c r="AS14" s="146" t="s">
        <v>256</v>
      </c>
      <c r="AT14" s="146" t="s">
        <v>257</v>
      </c>
      <c r="AU14" s="145" t="s">
        <v>258</v>
      </c>
      <c r="AV14" s="145" t="s">
        <v>259</v>
      </c>
      <c r="AW14" s="145" t="s">
        <v>260</v>
      </c>
      <c r="AX14" s="145" t="s">
        <v>261</v>
      </c>
      <c r="AY14" s="145" t="s">
        <v>262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273</v>
      </c>
      <c r="AB16" s="143" t="s">
        <v>274</v>
      </c>
      <c r="AC16" s="143" t="s">
        <v>275</v>
      </c>
      <c r="AD16" s="143" t="s">
        <v>276</v>
      </c>
      <c r="AE16" s="143" t="s">
        <v>277</v>
      </c>
      <c r="AF16" s="144"/>
      <c r="AG16" s="144"/>
      <c r="AH16" s="144"/>
      <c r="AI16" s="144"/>
      <c r="AJ16" s="144"/>
      <c r="AK16" s="143" t="s">
        <v>273</v>
      </c>
      <c r="AL16" s="143" t="s">
        <v>274</v>
      </c>
      <c r="AM16" s="143" t="s">
        <v>275</v>
      </c>
      <c r="AN16" s="143" t="s">
        <v>276</v>
      </c>
      <c r="AO16" s="143" t="s">
        <v>277</v>
      </c>
      <c r="AP16" s="144"/>
      <c r="AQ16" s="144"/>
      <c r="AR16" s="144"/>
      <c r="AS16" s="144"/>
      <c r="AT16" s="144"/>
      <c r="AU16" s="145" t="s">
        <v>258</v>
      </c>
      <c r="AV16" s="145" t="s">
        <v>259</v>
      </c>
      <c r="AW16" s="145" t="s">
        <v>260</v>
      </c>
      <c r="AX16" s="145" t="s">
        <v>261</v>
      </c>
      <c r="AY16" s="145" t="s">
        <v>262</v>
      </c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253</v>
      </c>
      <c r="AB17" s="143" t="s">
        <v>254</v>
      </c>
      <c r="AC17" s="143" t="s">
        <v>255</v>
      </c>
      <c r="AD17" s="143" t="s">
        <v>256</v>
      </c>
      <c r="AE17" s="143" t="s">
        <v>257</v>
      </c>
      <c r="AF17" s="144"/>
      <c r="AG17" s="144"/>
      <c r="AH17" s="144"/>
      <c r="AI17" s="144"/>
      <c r="AJ17" s="144"/>
      <c r="AK17" s="143" t="s">
        <v>253</v>
      </c>
      <c r="AL17" s="143" t="s">
        <v>254</v>
      </c>
      <c r="AM17" s="143" t="s">
        <v>255</v>
      </c>
      <c r="AN17" s="143" t="s">
        <v>256</v>
      </c>
      <c r="AO17" s="143" t="s">
        <v>257</v>
      </c>
      <c r="AP17" s="146" t="s">
        <v>253</v>
      </c>
      <c r="AQ17" s="146" t="s">
        <v>254</v>
      </c>
      <c r="AR17" s="146" t="s">
        <v>255</v>
      </c>
      <c r="AS17" s="146" t="s">
        <v>256</v>
      </c>
      <c r="AT17" s="146" t="s">
        <v>257</v>
      </c>
      <c r="AU17" s="143" t="s">
        <v>253</v>
      </c>
      <c r="AV17" s="143" t="s">
        <v>254</v>
      </c>
      <c r="AW17" s="143" t="s">
        <v>255</v>
      </c>
      <c r="AX17" s="143" t="s">
        <v>256</v>
      </c>
      <c r="AY17" s="143" t="s">
        <v>257</v>
      </c>
      <c r="AZ17" s="147" t="s">
        <v>278</v>
      </c>
      <c r="BA17" s="147" t="s">
        <v>279</v>
      </c>
      <c r="BB17" s="147" t="s">
        <v>280</v>
      </c>
      <c r="BC17" s="147" t="s">
        <v>281</v>
      </c>
      <c r="BD17" s="147" t="s">
        <v>282</v>
      </c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283</v>
      </c>
      <c r="AG18" s="146" t="s">
        <v>284</v>
      </c>
      <c r="AH18" s="146" t="s">
        <v>285</v>
      </c>
      <c r="AI18" s="146" t="s">
        <v>286</v>
      </c>
      <c r="AJ18" s="146" t="s">
        <v>287</v>
      </c>
      <c r="AK18" s="138"/>
      <c r="AL18" s="138"/>
      <c r="AM18" s="138"/>
      <c r="AN18" s="138"/>
      <c r="AO18" s="138"/>
      <c r="AP18" s="146" t="s">
        <v>283</v>
      </c>
      <c r="AQ18" s="146" t="s">
        <v>284</v>
      </c>
      <c r="AR18" s="146" t="s">
        <v>285</v>
      </c>
      <c r="AS18" s="146" t="s">
        <v>286</v>
      </c>
      <c r="AT18" s="146" t="s">
        <v>287</v>
      </c>
      <c r="AU18" s="145" t="s">
        <v>268</v>
      </c>
      <c r="AV18" s="145" t="s">
        <v>269</v>
      </c>
      <c r="AW18" s="145" t="s">
        <v>270</v>
      </c>
      <c r="AX18" s="145" t="s">
        <v>271</v>
      </c>
      <c r="AY18" s="145" t="s">
        <v>272</v>
      </c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253</v>
      </c>
      <c r="AB19" s="143" t="s">
        <v>254</v>
      </c>
      <c r="AC19" s="143" t="s">
        <v>255</v>
      </c>
      <c r="AD19" s="143" t="s">
        <v>256</v>
      </c>
      <c r="AE19" s="143" t="s">
        <v>257</v>
      </c>
      <c r="AF19" s="146" t="s">
        <v>253</v>
      </c>
      <c r="AG19" s="146" t="s">
        <v>254</v>
      </c>
      <c r="AH19" s="146" t="s">
        <v>255</v>
      </c>
      <c r="AI19" s="146" t="s">
        <v>256</v>
      </c>
      <c r="AJ19" s="146" t="s">
        <v>257</v>
      </c>
      <c r="AK19" s="143" t="s">
        <v>253</v>
      </c>
      <c r="AL19" s="143" t="s">
        <v>254</v>
      </c>
      <c r="AM19" s="143" t="s">
        <v>255</v>
      </c>
      <c r="AN19" s="143" t="s">
        <v>256</v>
      </c>
      <c r="AO19" s="143" t="s">
        <v>257</v>
      </c>
      <c r="AP19" s="144"/>
      <c r="AQ19" s="144"/>
      <c r="AR19" s="144"/>
      <c r="AS19" s="144"/>
      <c r="AT19" s="144"/>
      <c r="AU19" s="143" t="s">
        <v>253</v>
      </c>
      <c r="AV19" s="143" t="s">
        <v>254</v>
      </c>
      <c r="AW19" s="143" t="s">
        <v>255</v>
      </c>
      <c r="AX19" s="143" t="s">
        <v>256</v>
      </c>
      <c r="AY19" s="143" t="s">
        <v>257</v>
      </c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288</v>
      </c>
      <c r="AG20" s="146" t="s">
        <v>289</v>
      </c>
      <c r="AH20" s="146" t="s">
        <v>290</v>
      </c>
      <c r="AI20" s="146" t="s">
        <v>291</v>
      </c>
      <c r="AJ20" s="146" t="s">
        <v>292</v>
      </c>
      <c r="AK20" s="138"/>
      <c r="AL20" s="138"/>
      <c r="AM20" s="138"/>
      <c r="AN20" s="138"/>
      <c r="AO20" s="138"/>
      <c r="AP20" s="146" t="s">
        <v>288</v>
      </c>
      <c r="AQ20" s="146" t="s">
        <v>289</v>
      </c>
      <c r="AR20" s="146" t="s">
        <v>290</v>
      </c>
      <c r="AS20" s="146" t="s">
        <v>291</v>
      </c>
      <c r="AT20" s="146" t="s">
        <v>292</v>
      </c>
      <c r="AU20" s="138"/>
      <c r="AV20" s="138"/>
      <c r="AW20" s="138"/>
      <c r="AX20" s="138"/>
      <c r="AY20" s="138"/>
      <c r="AZ20" s="147" t="s">
        <v>263</v>
      </c>
      <c r="BA20" s="147" t="s">
        <v>264</v>
      </c>
      <c r="BB20" s="147" t="s">
        <v>265</v>
      </c>
      <c r="BC20" s="147" t="s">
        <v>266</v>
      </c>
      <c r="BD20" s="147" t="s">
        <v>267</v>
      </c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253</v>
      </c>
      <c r="AB22" s="143" t="s">
        <v>254</v>
      </c>
      <c r="AC22" s="143" t="s">
        <v>255</v>
      </c>
      <c r="AD22" s="143" t="s">
        <v>256</v>
      </c>
      <c r="AE22" s="143" t="s">
        <v>257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253</v>
      </c>
      <c r="AQ22" s="146" t="s">
        <v>254</v>
      </c>
      <c r="AR22" s="146" t="s">
        <v>255</v>
      </c>
      <c r="AS22" s="146" t="s">
        <v>256</v>
      </c>
      <c r="AT22" s="146" t="s">
        <v>257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253</v>
      </c>
      <c r="AG23" s="146" t="s">
        <v>254</v>
      </c>
      <c r="AH23" s="146" t="s">
        <v>255</v>
      </c>
      <c r="AI23" s="146" t="s">
        <v>256</v>
      </c>
      <c r="AJ23" s="146" t="s">
        <v>257</v>
      </c>
      <c r="AK23" s="143" t="s">
        <v>253</v>
      </c>
      <c r="AL23" s="143" t="s">
        <v>254</v>
      </c>
      <c r="AM23" s="143" t="s">
        <v>255</v>
      </c>
      <c r="AN23" s="143" t="s">
        <v>256</v>
      </c>
      <c r="AO23" s="143" t="s">
        <v>257</v>
      </c>
      <c r="AP23" s="144"/>
      <c r="AQ23" s="144"/>
      <c r="AR23" s="144"/>
      <c r="AS23" s="144"/>
      <c r="AT23" s="144"/>
      <c r="AU23" s="143" t="s">
        <v>293</v>
      </c>
      <c r="AV23" s="143" t="s">
        <v>294</v>
      </c>
      <c r="AW23" s="143" t="s">
        <v>295</v>
      </c>
      <c r="AX23" s="143" t="s">
        <v>296</v>
      </c>
      <c r="AY23" s="143" t="s">
        <v>297</v>
      </c>
      <c r="AZ23" s="144"/>
      <c r="BA23" s="144"/>
      <c r="BB23" s="144"/>
      <c r="BC23" s="144"/>
      <c r="BD23" s="144"/>
    </row>
    <row r="24" spans="1:56" hidden="1" x14ac:dyDescent="0.2">
      <c r="W24" s="1024" t="s">
        <v>251</v>
      </c>
      <c r="X24" s="1025"/>
      <c r="Y24" s="1025"/>
      <c r="Z24" s="1025"/>
      <c r="AA24" s="154">
        <f>(COUNTA(AA3:AA23)-5)*2</f>
        <v>20</v>
      </c>
      <c r="AB24" s="154">
        <f>(COUNTA(AB3:AB23)-5)*2</f>
        <v>20</v>
      </c>
      <c r="AC24" s="154">
        <f>(COUNTA(AC3:AC23)-5)*2</f>
        <v>20</v>
      </c>
      <c r="AD24" s="154">
        <f t="shared" ref="AD24:AE24" si="2">COUNTA(AD3:AD23)-5</f>
        <v>10</v>
      </c>
      <c r="AE24" s="154">
        <f t="shared" si="2"/>
        <v>10</v>
      </c>
      <c r="AF24" s="154">
        <f>(COUNTA(AF3:AF23)-5)*2</f>
        <v>20</v>
      </c>
      <c r="AG24" s="154">
        <f>(COUNTA(AG3:AG23)-5)*2</f>
        <v>20</v>
      </c>
      <c r="AH24" s="154">
        <f>(COUNTA(AH3:AH23)-5)*2</f>
        <v>20</v>
      </c>
      <c r="AI24" s="154">
        <f t="shared" ref="AI24" si="3">COUNTA(AI3:AI23)-5</f>
        <v>10</v>
      </c>
      <c r="AJ24" s="154">
        <f t="shared" ref="AJ24" si="4">COUNTA(AJ3:AJ23)-5</f>
        <v>10</v>
      </c>
      <c r="AK24" s="154">
        <f>(COUNTA(AK3:AK23)-5)*2</f>
        <v>18</v>
      </c>
      <c r="AL24" s="154">
        <f>(COUNTA(AL3:AL23)-5)*2</f>
        <v>18</v>
      </c>
      <c r="AM24" s="154">
        <f>(COUNTA(AM3:AM23)-5)*2</f>
        <v>18</v>
      </c>
      <c r="AN24" s="154">
        <f t="shared" ref="AN24" si="5">COUNTA(AN3:AN23)-5</f>
        <v>9</v>
      </c>
      <c r="AO24" s="154">
        <f t="shared" ref="AO24" si="6">COUNTA(AO3:AO23)-5</f>
        <v>9</v>
      </c>
      <c r="AP24" s="154">
        <f>(COUNTA(AP3:AP23)-5)*2</f>
        <v>20</v>
      </c>
      <c r="AQ24" s="154">
        <f>(COUNTA(AQ3:AQ23)-5)*2</f>
        <v>20</v>
      </c>
      <c r="AR24" s="154">
        <f>(COUNTA(AR3:AR23)-5)*2</f>
        <v>20</v>
      </c>
      <c r="AS24" s="154">
        <f t="shared" ref="AS24" si="7">COUNTA(AS3:AS23)-5</f>
        <v>10</v>
      </c>
      <c r="AT24" s="154">
        <f t="shared" ref="AT24" si="8">COUNTA(AT3:AT23)-5</f>
        <v>10</v>
      </c>
      <c r="AU24" s="154">
        <f>(COUNTA(AU3:AU23)-5)*2</f>
        <v>22</v>
      </c>
      <c r="AV24" s="154">
        <f>(COUNTA(AV3:AV23)-5)*2</f>
        <v>22</v>
      </c>
      <c r="AW24" s="154">
        <f>(COUNTA(AW3:AW23)-5)*2</f>
        <v>22</v>
      </c>
      <c r="AX24" s="154">
        <f t="shared" ref="AX24" si="9">COUNTA(AX3:AX23)-5</f>
        <v>11</v>
      </c>
      <c r="AY24" s="154">
        <f t="shared" ref="AY24" si="10">COUNTA(AY3:AY23)-5</f>
        <v>11</v>
      </c>
      <c r="AZ24" s="154">
        <f>(COUNTA(AZ3:AZ23)-5)*2</f>
        <v>10</v>
      </c>
      <c r="BA24" s="154">
        <f>(COUNTA(BA3:BA23)-5)*2</f>
        <v>10</v>
      </c>
      <c r="BB24" s="154">
        <f>(COUNTA(BB3:BB23)-5)*2</f>
        <v>10</v>
      </c>
      <c r="BC24" s="154">
        <f t="shared" ref="BC24" si="11">COUNTA(BC3:BC23)-5</f>
        <v>5</v>
      </c>
      <c r="BD24" s="154">
        <f t="shared" ref="BD24" si="12">COUNTA(BD3:BD23)-5</f>
        <v>5</v>
      </c>
    </row>
    <row r="25" spans="1:56" hidden="1" x14ac:dyDescent="0.2">
      <c r="W25" s="1026" t="s">
        <v>252</v>
      </c>
      <c r="X25" s="1027"/>
      <c r="Y25" s="1027"/>
      <c r="Z25" s="1028"/>
      <c r="AA25" s="154">
        <v>33</v>
      </c>
      <c r="AB25" s="154">
        <v>33</v>
      </c>
      <c r="AC25" s="154">
        <v>33</v>
      </c>
      <c r="AD25" s="154">
        <v>16.5</v>
      </c>
      <c r="AE25" s="154">
        <v>16.5</v>
      </c>
      <c r="AF25" s="154">
        <v>35</v>
      </c>
      <c r="AG25" s="154">
        <v>35</v>
      </c>
      <c r="AH25" s="154">
        <v>35</v>
      </c>
      <c r="AI25" s="154">
        <v>17.5</v>
      </c>
      <c r="AJ25" s="154">
        <v>17.5</v>
      </c>
      <c r="AK25" s="154">
        <v>30</v>
      </c>
      <c r="AL25" s="154">
        <v>30</v>
      </c>
      <c r="AM25" s="154">
        <v>30</v>
      </c>
      <c r="AN25" s="154">
        <v>15</v>
      </c>
      <c r="AO25" s="154">
        <v>15</v>
      </c>
      <c r="AP25" s="154">
        <v>34</v>
      </c>
      <c r="AQ25" s="154">
        <v>34</v>
      </c>
      <c r="AR25" s="154">
        <v>34</v>
      </c>
      <c r="AS25" s="154">
        <v>17</v>
      </c>
      <c r="AT25" s="154">
        <v>17</v>
      </c>
      <c r="AU25" s="154">
        <v>20</v>
      </c>
      <c r="AV25" s="154">
        <v>20</v>
      </c>
      <c r="AW25" s="154">
        <v>20</v>
      </c>
      <c r="AX25" s="154">
        <v>10</v>
      </c>
      <c r="AY25" s="154">
        <v>10</v>
      </c>
      <c r="AZ25" s="154">
        <v>6</v>
      </c>
      <c r="BA25" s="154">
        <v>6</v>
      </c>
      <c r="BB25" s="154">
        <v>6</v>
      </c>
      <c r="BC25" s="154">
        <v>3</v>
      </c>
      <c r="BD25" s="154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4E5E-DF21-435F-A35B-1A90326E5ED2}">
  <sheetPr>
    <tabColor theme="4"/>
  </sheetPr>
  <dimension ref="A1:BD25"/>
  <sheetViews>
    <sheetView zoomScale="48" workbookViewId="0">
      <pane xSplit="22" ySplit="2" topLeftCell="W9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5" style="135" bestFit="1" customWidth="1"/>
    <col min="2" max="2" width="42.5" style="153" bestFit="1" customWidth="1"/>
    <col min="3" max="4" width="13.5" style="135" hidden="1" customWidth="1"/>
    <col min="5" max="5" width="15.1640625" style="135" hidden="1" customWidth="1"/>
    <col min="6" max="6" width="11.5" style="135" hidden="1" customWidth="1"/>
    <col min="7" max="7" width="11.83203125" style="135" hidden="1" customWidth="1"/>
    <col min="8" max="8" width="10.83203125" style="135" hidden="1" customWidth="1"/>
    <col min="9" max="9" width="8.83203125" style="135" hidden="1" customWidth="1"/>
    <col min="10" max="11" width="9.1640625" style="135" hidden="1" customWidth="1"/>
    <col min="12" max="12" width="10.1640625" style="135" hidden="1" customWidth="1"/>
    <col min="13" max="14" width="10.83203125" style="135" hidden="1" customWidth="1"/>
    <col min="15" max="18" width="13.5" style="135" hidden="1" customWidth="1"/>
    <col min="19" max="22" width="12" style="135" hidden="1" customWidth="1"/>
    <col min="23" max="26" width="13.5" style="135" bestFit="1" customWidth="1"/>
    <col min="27" max="27" width="9.1640625" style="135" bestFit="1" customWidth="1"/>
    <col min="28" max="29" width="9.5" style="135" bestFit="1" customWidth="1"/>
    <col min="30" max="30" width="11.83203125" style="135" bestFit="1" customWidth="1"/>
    <col min="31" max="31" width="12.5" style="135" customWidth="1"/>
    <col min="32" max="32" width="9.1640625" style="135" bestFit="1" customWidth="1"/>
    <col min="33" max="34" width="9.5" style="135" bestFit="1" customWidth="1"/>
    <col min="35" max="35" width="11.83203125" style="135" bestFit="1" customWidth="1"/>
    <col min="36" max="36" width="14.1640625" style="135" customWidth="1"/>
    <col min="37" max="37" width="9.1640625" style="135" bestFit="1" customWidth="1"/>
    <col min="38" max="39" width="9.5" style="135" bestFit="1" customWidth="1"/>
    <col min="40" max="41" width="11.83203125" style="135" bestFit="1" customWidth="1"/>
    <col min="42" max="42" width="9.1640625" style="135" bestFit="1" customWidth="1"/>
    <col min="43" max="44" width="9.5" style="135" bestFit="1" customWidth="1"/>
    <col min="45" max="45" width="11.83203125" style="135" bestFit="1" customWidth="1"/>
    <col min="46" max="46" width="12.5" style="135" customWidth="1"/>
    <col min="47" max="47" width="10.83203125" style="135" bestFit="1" customWidth="1"/>
    <col min="48" max="49" width="11.1640625" style="135" bestFit="1" customWidth="1"/>
    <col min="50" max="50" width="13.5" style="135" bestFit="1" customWidth="1"/>
    <col min="51" max="51" width="10.83203125" style="135" bestFit="1" customWidth="1"/>
    <col min="52" max="52" width="10.5" style="135" bestFit="1" customWidth="1"/>
    <col min="53" max="54" width="11.1640625" style="135" bestFit="1" customWidth="1"/>
    <col min="55" max="55" width="13.5" style="135" bestFit="1" customWidth="1"/>
    <col min="56" max="56" width="9.83203125" style="135" bestFit="1" customWidth="1"/>
  </cols>
  <sheetData>
    <row r="1" spans="1:56" ht="32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1019" t="s">
        <v>207</v>
      </c>
      <c r="AB1" s="1020"/>
      <c r="AC1" s="1020"/>
      <c r="AD1" s="1020"/>
      <c r="AE1" s="1021"/>
      <c r="AF1" s="1016" t="s">
        <v>208</v>
      </c>
      <c r="AG1" s="1017"/>
      <c r="AH1" s="1017"/>
      <c r="AI1" s="1017"/>
      <c r="AJ1" s="1018"/>
      <c r="AK1" s="1019" t="s">
        <v>209</v>
      </c>
      <c r="AL1" s="1020"/>
      <c r="AM1" s="1020"/>
      <c r="AN1" s="1020"/>
      <c r="AO1" s="1021"/>
      <c r="AP1" s="1016" t="s">
        <v>210</v>
      </c>
      <c r="AQ1" s="1017"/>
      <c r="AR1" s="1017"/>
      <c r="AS1" s="1017"/>
      <c r="AT1" s="1018"/>
      <c r="AU1" s="1019" t="s">
        <v>211</v>
      </c>
      <c r="AV1" s="1020"/>
      <c r="AW1" s="1020"/>
      <c r="AX1" s="1020"/>
      <c r="AY1" s="1021"/>
      <c r="AZ1" s="1016" t="s">
        <v>212</v>
      </c>
      <c r="BA1" s="1017"/>
      <c r="BB1" s="1017"/>
      <c r="BC1" s="1017"/>
      <c r="BD1" s="1018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298</v>
      </c>
      <c r="AB4" s="143" t="s">
        <v>299</v>
      </c>
      <c r="AC4" s="143" t="s">
        <v>300</v>
      </c>
      <c r="AD4" s="143" t="s">
        <v>301</v>
      </c>
      <c r="AE4" s="143" t="s">
        <v>302</v>
      </c>
      <c r="AF4" s="144"/>
      <c r="AG4" s="144"/>
      <c r="AH4" s="144"/>
      <c r="AI4" s="144"/>
      <c r="AJ4" s="144"/>
      <c r="AK4" s="143" t="s">
        <v>298</v>
      </c>
      <c r="AL4" s="143" t="s">
        <v>299</v>
      </c>
      <c r="AM4" s="143" t="s">
        <v>300</v>
      </c>
      <c r="AN4" s="143" t="s">
        <v>301</v>
      </c>
      <c r="AO4" s="143" t="s">
        <v>302</v>
      </c>
      <c r="AP4" s="144"/>
      <c r="AQ4" s="144"/>
      <c r="AR4" s="144"/>
      <c r="AS4" s="144"/>
      <c r="AT4" s="144"/>
      <c r="AU4" s="145" t="s">
        <v>303</v>
      </c>
      <c r="AV4" s="145" t="s">
        <v>304</v>
      </c>
      <c r="AW4" s="145" t="s">
        <v>305</v>
      </c>
      <c r="AX4" s="145" t="s">
        <v>306</v>
      </c>
      <c r="AY4" s="145" t="s">
        <v>307</v>
      </c>
      <c r="AZ4" s="144"/>
      <c r="BA4" s="144"/>
      <c r="BB4" s="144"/>
      <c r="BC4" s="144"/>
      <c r="BD4" s="144"/>
    </row>
    <row r="5" spans="1:56" ht="60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298</v>
      </c>
      <c r="AB5" s="143" t="s">
        <v>299</v>
      </c>
      <c r="AC5" s="143" t="s">
        <v>300</v>
      </c>
      <c r="AD5" s="143" t="s">
        <v>301</v>
      </c>
      <c r="AE5" s="143" t="s">
        <v>302</v>
      </c>
      <c r="AF5" s="146" t="s">
        <v>298</v>
      </c>
      <c r="AG5" s="146" t="s">
        <v>299</v>
      </c>
      <c r="AH5" s="146" t="s">
        <v>300</v>
      </c>
      <c r="AI5" s="146" t="s">
        <v>301</v>
      </c>
      <c r="AJ5" s="146" t="s">
        <v>302</v>
      </c>
      <c r="AK5" s="143" t="s">
        <v>298</v>
      </c>
      <c r="AL5" s="143" t="s">
        <v>299</v>
      </c>
      <c r="AM5" s="143" t="s">
        <v>300</v>
      </c>
      <c r="AN5" s="143" t="s">
        <v>301</v>
      </c>
      <c r="AO5" s="143" t="s">
        <v>302</v>
      </c>
      <c r="AP5" s="146" t="s">
        <v>308</v>
      </c>
      <c r="AQ5" s="146" t="s">
        <v>309</v>
      </c>
      <c r="AR5" s="146" t="s">
        <v>310</v>
      </c>
      <c r="AS5" s="146" t="s">
        <v>311</v>
      </c>
      <c r="AT5" s="146" t="s">
        <v>312</v>
      </c>
      <c r="AU5" s="143" t="s">
        <v>298</v>
      </c>
      <c r="AV5" s="143" t="s">
        <v>299</v>
      </c>
      <c r="AW5" s="143" t="s">
        <v>300</v>
      </c>
      <c r="AX5" s="143" t="s">
        <v>301</v>
      </c>
      <c r="AY5" s="143" t="s">
        <v>302</v>
      </c>
      <c r="AZ5" s="147" t="s">
        <v>303</v>
      </c>
      <c r="BA5" s="147" t="s">
        <v>304</v>
      </c>
      <c r="BB5" s="147" t="s">
        <v>305</v>
      </c>
      <c r="BC5" s="147" t="s">
        <v>306</v>
      </c>
      <c r="BD5" s="147" t="s">
        <v>307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308</v>
      </c>
      <c r="AG6" s="146" t="s">
        <v>309</v>
      </c>
      <c r="AH6" s="146" t="s">
        <v>310</v>
      </c>
      <c r="AI6" s="146" t="s">
        <v>311</v>
      </c>
      <c r="AJ6" s="146" t="s">
        <v>312</v>
      </c>
      <c r="AK6" s="138"/>
      <c r="AL6" s="138"/>
      <c r="AM6" s="138"/>
      <c r="AN6" s="138"/>
      <c r="AO6" s="138"/>
      <c r="AP6" s="146" t="s">
        <v>308</v>
      </c>
      <c r="AQ6" s="146" t="s">
        <v>309</v>
      </c>
      <c r="AR6" s="146" t="s">
        <v>310</v>
      </c>
      <c r="AS6" s="146" t="s">
        <v>311</v>
      </c>
      <c r="AT6" s="146" t="s">
        <v>312</v>
      </c>
      <c r="AU6" s="138"/>
      <c r="AV6" s="138"/>
      <c r="AW6" s="138"/>
      <c r="AX6" s="138"/>
      <c r="AY6" s="138"/>
      <c r="AZ6" s="147" t="s">
        <v>303</v>
      </c>
      <c r="BA6" s="147" t="s">
        <v>304</v>
      </c>
      <c r="BB6" s="147" t="s">
        <v>305</v>
      </c>
      <c r="BC6" s="147" t="s">
        <v>306</v>
      </c>
      <c r="BD6" s="147" t="s">
        <v>307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0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298</v>
      </c>
      <c r="AB8" s="143" t="s">
        <v>299</v>
      </c>
      <c r="AC8" s="143" t="s">
        <v>300</v>
      </c>
      <c r="AD8" s="143" t="s">
        <v>301</v>
      </c>
      <c r="AE8" s="143" t="s">
        <v>302</v>
      </c>
      <c r="AF8" s="144"/>
      <c r="AG8" s="144"/>
      <c r="AH8" s="144"/>
      <c r="AI8" s="144"/>
      <c r="AJ8" s="144"/>
      <c r="AK8" s="143" t="s">
        <v>298</v>
      </c>
      <c r="AL8" s="143" t="s">
        <v>299</v>
      </c>
      <c r="AM8" s="143" t="s">
        <v>300</v>
      </c>
      <c r="AN8" s="143" t="s">
        <v>301</v>
      </c>
      <c r="AO8" s="143" t="s">
        <v>302</v>
      </c>
      <c r="AP8" s="144"/>
      <c r="AQ8" s="144"/>
      <c r="AR8" s="144"/>
      <c r="AS8" s="144"/>
      <c r="AT8" s="144"/>
      <c r="AU8" s="145" t="s">
        <v>303</v>
      </c>
      <c r="AV8" s="145" t="s">
        <v>304</v>
      </c>
      <c r="AW8" s="145" t="s">
        <v>305</v>
      </c>
      <c r="AX8" s="145" t="s">
        <v>306</v>
      </c>
      <c r="AY8" s="145" t="s">
        <v>307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298</v>
      </c>
      <c r="AG9" s="146" t="s">
        <v>299</v>
      </c>
      <c r="AH9" s="146" t="s">
        <v>300</v>
      </c>
      <c r="AI9" s="146" t="s">
        <v>301</v>
      </c>
      <c r="AJ9" s="146" t="s">
        <v>302</v>
      </c>
      <c r="AK9" s="143" t="s">
        <v>298</v>
      </c>
      <c r="AL9" s="143" t="s">
        <v>299</v>
      </c>
      <c r="AM9" s="143" t="s">
        <v>300</v>
      </c>
      <c r="AN9" s="143" t="s">
        <v>301</v>
      </c>
      <c r="AO9" s="143" t="s">
        <v>302</v>
      </c>
      <c r="AP9" s="146" t="s">
        <v>298</v>
      </c>
      <c r="AQ9" s="146" t="s">
        <v>299</v>
      </c>
      <c r="AR9" s="146" t="s">
        <v>300</v>
      </c>
      <c r="AS9" s="146" t="s">
        <v>301</v>
      </c>
      <c r="AT9" s="146" t="s">
        <v>302</v>
      </c>
      <c r="AU9" s="143" t="s">
        <v>298</v>
      </c>
      <c r="AV9" s="143" t="s">
        <v>299</v>
      </c>
      <c r="AW9" s="143" t="s">
        <v>300</v>
      </c>
      <c r="AX9" s="143" t="s">
        <v>301</v>
      </c>
      <c r="AY9" s="143" t="s">
        <v>302</v>
      </c>
      <c r="AZ9" s="147" t="s">
        <v>313</v>
      </c>
      <c r="BA9" s="147" t="s">
        <v>314</v>
      </c>
      <c r="BB9" s="147" t="s">
        <v>315</v>
      </c>
      <c r="BC9" s="147" t="s">
        <v>316</v>
      </c>
      <c r="BD9" s="147" t="s">
        <v>317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298</v>
      </c>
      <c r="AB10" s="143" t="s">
        <v>299</v>
      </c>
      <c r="AC10" s="143" t="s">
        <v>300</v>
      </c>
      <c r="AD10" s="143" t="s">
        <v>301</v>
      </c>
      <c r="AE10" s="143" t="s">
        <v>302</v>
      </c>
      <c r="AF10" s="146" t="s">
        <v>298</v>
      </c>
      <c r="AG10" s="146" t="s">
        <v>299</v>
      </c>
      <c r="AH10" s="146" t="s">
        <v>300</v>
      </c>
      <c r="AI10" s="146" t="s">
        <v>301</v>
      </c>
      <c r="AJ10" s="146" t="s">
        <v>302</v>
      </c>
      <c r="AK10" s="138"/>
      <c r="AL10" s="138"/>
      <c r="AM10" s="138"/>
      <c r="AN10" s="138"/>
      <c r="AO10" s="138"/>
      <c r="AP10" s="146" t="s">
        <v>298</v>
      </c>
      <c r="AQ10" s="146" t="s">
        <v>299</v>
      </c>
      <c r="AR10" s="146" t="s">
        <v>300</v>
      </c>
      <c r="AS10" s="146" t="s">
        <v>301</v>
      </c>
      <c r="AT10" s="146" t="s">
        <v>302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298</v>
      </c>
      <c r="AB12" s="143" t="s">
        <v>299</v>
      </c>
      <c r="AC12" s="143" t="s">
        <v>300</v>
      </c>
      <c r="AD12" s="143" t="s">
        <v>301</v>
      </c>
      <c r="AE12" s="143" t="s">
        <v>318</v>
      </c>
      <c r="AF12" s="144"/>
      <c r="AG12" s="144"/>
      <c r="AH12" s="144"/>
      <c r="AI12" s="144"/>
      <c r="AJ12" s="144"/>
      <c r="AK12" s="143" t="s">
        <v>298</v>
      </c>
      <c r="AL12" s="143" t="s">
        <v>299</v>
      </c>
      <c r="AM12" s="143" t="s">
        <v>300</v>
      </c>
      <c r="AN12" s="143" t="s">
        <v>301</v>
      </c>
      <c r="AO12" s="143" t="s">
        <v>318</v>
      </c>
      <c r="AP12" s="144"/>
      <c r="AQ12" s="144"/>
      <c r="AR12" s="144"/>
      <c r="AS12" s="144"/>
      <c r="AT12" s="144"/>
      <c r="AU12" s="145" t="s">
        <v>303</v>
      </c>
      <c r="AV12" s="145" t="s">
        <v>304</v>
      </c>
      <c r="AW12" s="145" t="s">
        <v>305</v>
      </c>
      <c r="AX12" s="145" t="s">
        <v>306</v>
      </c>
      <c r="AY12" s="145" t="s">
        <v>319</v>
      </c>
      <c r="AZ12" s="144"/>
      <c r="BA12" s="144"/>
      <c r="BB12" s="144"/>
      <c r="BC12" s="144"/>
      <c r="BD12" s="144"/>
    </row>
    <row r="13" spans="1:56" ht="45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298</v>
      </c>
      <c r="AB13" s="143" t="s">
        <v>299</v>
      </c>
      <c r="AC13" s="143" t="s">
        <v>300</v>
      </c>
      <c r="AD13" s="143" t="s">
        <v>301</v>
      </c>
      <c r="AE13" s="143" t="s">
        <v>318</v>
      </c>
      <c r="AF13" s="146" t="s">
        <v>298</v>
      </c>
      <c r="AG13" s="146" t="s">
        <v>299</v>
      </c>
      <c r="AH13" s="146" t="s">
        <v>300</v>
      </c>
      <c r="AI13" s="146" t="s">
        <v>301</v>
      </c>
      <c r="AJ13" s="146" t="s">
        <v>318</v>
      </c>
      <c r="AK13" s="138"/>
      <c r="AL13" s="138"/>
      <c r="AM13" s="138"/>
      <c r="AN13" s="138"/>
      <c r="AO13" s="138"/>
      <c r="AP13" s="146" t="s">
        <v>298</v>
      </c>
      <c r="AQ13" s="146" t="s">
        <v>299</v>
      </c>
      <c r="AR13" s="146" t="s">
        <v>300</v>
      </c>
      <c r="AS13" s="146" t="s">
        <v>301</v>
      </c>
      <c r="AT13" s="146" t="s">
        <v>318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298</v>
      </c>
      <c r="AG14" s="146" t="s">
        <v>299</v>
      </c>
      <c r="AH14" s="146" t="s">
        <v>300</v>
      </c>
      <c r="AI14" s="146" t="s">
        <v>301</v>
      </c>
      <c r="AJ14" s="146" t="s">
        <v>318</v>
      </c>
      <c r="AK14" s="138"/>
      <c r="AL14" s="138"/>
      <c r="AM14" s="138"/>
      <c r="AN14" s="138"/>
      <c r="AO14" s="138"/>
      <c r="AP14" s="146" t="s">
        <v>298</v>
      </c>
      <c r="AQ14" s="146" t="s">
        <v>299</v>
      </c>
      <c r="AR14" s="146" t="s">
        <v>300</v>
      </c>
      <c r="AS14" s="146" t="s">
        <v>301</v>
      </c>
      <c r="AT14" s="146" t="s">
        <v>318</v>
      </c>
      <c r="AU14" s="145" t="s">
        <v>303</v>
      </c>
      <c r="AV14" s="145" t="s">
        <v>304</v>
      </c>
      <c r="AW14" s="145" t="s">
        <v>305</v>
      </c>
      <c r="AX14" s="145" t="s">
        <v>306</v>
      </c>
      <c r="AY14" s="145" t="s">
        <v>319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320</v>
      </c>
      <c r="AB16" s="143" t="s">
        <v>321</v>
      </c>
      <c r="AC16" s="143" t="s">
        <v>322</v>
      </c>
      <c r="AD16" s="143" t="s">
        <v>323</v>
      </c>
      <c r="AE16" s="143"/>
      <c r="AF16" s="144"/>
      <c r="AG16" s="144"/>
      <c r="AH16" s="144"/>
      <c r="AI16" s="144"/>
      <c r="AJ16" s="144"/>
      <c r="AK16" s="143" t="s">
        <v>320</v>
      </c>
      <c r="AL16" s="143" t="s">
        <v>321</v>
      </c>
      <c r="AM16" s="143" t="s">
        <v>322</v>
      </c>
      <c r="AN16" s="143" t="s">
        <v>323</v>
      </c>
      <c r="AO16" s="143"/>
      <c r="AP16" s="144"/>
      <c r="AQ16" s="144"/>
      <c r="AR16" s="144"/>
      <c r="AS16" s="144"/>
      <c r="AT16" s="144"/>
      <c r="AU16" s="145" t="s">
        <v>303</v>
      </c>
      <c r="AV16" s="145" t="s">
        <v>304</v>
      </c>
      <c r="AW16" s="145" t="s">
        <v>305</v>
      </c>
      <c r="AX16" s="145" t="s">
        <v>306</v>
      </c>
      <c r="AY16" s="145"/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298</v>
      </c>
      <c r="AB17" s="143" t="s">
        <v>299</v>
      </c>
      <c r="AC17" s="143" t="s">
        <v>300</v>
      </c>
      <c r="AD17" s="143" t="s">
        <v>301</v>
      </c>
      <c r="AE17" s="143"/>
      <c r="AF17" s="144"/>
      <c r="AG17" s="144"/>
      <c r="AH17" s="144"/>
      <c r="AI17" s="144"/>
      <c r="AJ17" s="144"/>
      <c r="AK17" s="143" t="s">
        <v>298</v>
      </c>
      <c r="AL17" s="143" t="s">
        <v>299</v>
      </c>
      <c r="AM17" s="143" t="s">
        <v>300</v>
      </c>
      <c r="AN17" s="143" t="s">
        <v>301</v>
      </c>
      <c r="AO17" s="143"/>
      <c r="AP17" s="146" t="s">
        <v>298</v>
      </c>
      <c r="AQ17" s="146" t="s">
        <v>299</v>
      </c>
      <c r="AR17" s="146" t="s">
        <v>300</v>
      </c>
      <c r="AS17" s="146" t="s">
        <v>301</v>
      </c>
      <c r="AT17" s="146"/>
      <c r="AU17" s="143" t="s">
        <v>298</v>
      </c>
      <c r="AV17" s="143" t="s">
        <v>299</v>
      </c>
      <c r="AW17" s="143" t="s">
        <v>300</v>
      </c>
      <c r="AX17" s="143" t="s">
        <v>301</v>
      </c>
      <c r="AY17" s="143"/>
      <c r="AZ17" s="147" t="s">
        <v>324</v>
      </c>
      <c r="BA17" s="147" t="s">
        <v>325</v>
      </c>
      <c r="BB17" s="147" t="s">
        <v>326</v>
      </c>
      <c r="BC17" s="147" t="s">
        <v>327</v>
      </c>
      <c r="BD17" s="147"/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328</v>
      </c>
      <c r="AG18" s="146" t="s">
        <v>329</v>
      </c>
      <c r="AH18" s="146" t="s">
        <v>330</v>
      </c>
      <c r="AI18" s="146" t="s">
        <v>331</v>
      </c>
      <c r="AJ18" s="146"/>
      <c r="AK18" s="138"/>
      <c r="AL18" s="138"/>
      <c r="AM18" s="138"/>
      <c r="AN18" s="138"/>
      <c r="AO18" s="138"/>
      <c r="AP18" s="146" t="s">
        <v>328</v>
      </c>
      <c r="AQ18" s="146" t="s">
        <v>329</v>
      </c>
      <c r="AR18" s="146" t="s">
        <v>330</v>
      </c>
      <c r="AS18" s="146" t="s">
        <v>331</v>
      </c>
      <c r="AT18" s="146"/>
      <c r="AU18" s="145" t="s">
        <v>313</v>
      </c>
      <c r="AV18" s="145" t="s">
        <v>314</v>
      </c>
      <c r="AW18" s="145" t="s">
        <v>315</v>
      </c>
      <c r="AX18" s="145" t="s">
        <v>316</v>
      </c>
      <c r="AY18" s="145"/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298</v>
      </c>
      <c r="AB19" s="143" t="s">
        <v>299</v>
      </c>
      <c r="AC19" s="143" t="s">
        <v>300</v>
      </c>
      <c r="AD19" s="143" t="s">
        <v>301</v>
      </c>
      <c r="AE19" s="143"/>
      <c r="AF19" s="146" t="s">
        <v>298</v>
      </c>
      <c r="AG19" s="146" t="s">
        <v>299</v>
      </c>
      <c r="AH19" s="146" t="s">
        <v>300</v>
      </c>
      <c r="AI19" s="146" t="s">
        <v>301</v>
      </c>
      <c r="AJ19" s="146"/>
      <c r="AK19" s="143" t="s">
        <v>298</v>
      </c>
      <c r="AL19" s="143" t="s">
        <v>299</v>
      </c>
      <c r="AM19" s="143" t="s">
        <v>300</v>
      </c>
      <c r="AN19" s="143" t="s">
        <v>301</v>
      </c>
      <c r="AO19" s="143"/>
      <c r="AP19" s="144"/>
      <c r="AQ19" s="144"/>
      <c r="AR19" s="144"/>
      <c r="AS19" s="144"/>
      <c r="AT19" s="144"/>
      <c r="AU19" s="143" t="s">
        <v>298</v>
      </c>
      <c r="AV19" s="143" t="s">
        <v>299</v>
      </c>
      <c r="AW19" s="143" t="s">
        <v>300</v>
      </c>
      <c r="AX19" s="143" t="s">
        <v>301</v>
      </c>
      <c r="AY19" s="143"/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332</v>
      </c>
      <c r="AG20" s="146" t="s">
        <v>333</v>
      </c>
      <c r="AH20" s="146" t="s">
        <v>334</v>
      </c>
      <c r="AI20" s="146" t="s">
        <v>335</v>
      </c>
      <c r="AJ20" s="146"/>
      <c r="AK20" s="138"/>
      <c r="AL20" s="138"/>
      <c r="AM20" s="138"/>
      <c r="AN20" s="138"/>
      <c r="AO20" s="138"/>
      <c r="AP20" s="146" t="s">
        <v>332</v>
      </c>
      <c r="AQ20" s="146" t="s">
        <v>333</v>
      </c>
      <c r="AR20" s="146" t="s">
        <v>334</v>
      </c>
      <c r="AS20" s="146" t="s">
        <v>335</v>
      </c>
      <c r="AT20" s="146"/>
      <c r="AU20" s="138"/>
      <c r="AV20" s="138"/>
      <c r="AW20" s="138"/>
      <c r="AX20" s="138"/>
      <c r="AY20" s="138"/>
      <c r="AZ20" s="147" t="s">
        <v>308</v>
      </c>
      <c r="BA20" s="147" t="s">
        <v>309</v>
      </c>
      <c r="BB20" s="147" t="s">
        <v>310</v>
      </c>
      <c r="BC20" s="147" t="s">
        <v>311</v>
      </c>
      <c r="BD20" s="147"/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298</v>
      </c>
      <c r="AB22" s="143" t="s">
        <v>299</v>
      </c>
      <c r="AC22" s="143" t="s">
        <v>300</v>
      </c>
      <c r="AD22" s="143" t="s">
        <v>301</v>
      </c>
      <c r="AE22" s="143" t="s">
        <v>302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298</v>
      </c>
      <c r="AQ22" s="146" t="s">
        <v>299</v>
      </c>
      <c r="AR22" s="146" t="s">
        <v>300</v>
      </c>
      <c r="AS22" s="146" t="s">
        <v>301</v>
      </c>
      <c r="AT22" s="146" t="s">
        <v>302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298</v>
      </c>
      <c r="AG23" s="146" t="s">
        <v>299</v>
      </c>
      <c r="AH23" s="146" t="s">
        <v>300</v>
      </c>
      <c r="AI23" s="146" t="s">
        <v>301</v>
      </c>
      <c r="AJ23" s="146" t="s">
        <v>302</v>
      </c>
      <c r="AK23" s="143" t="s">
        <v>298</v>
      </c>
      <c r="AL23" s="143" t="s">
        <v>299</v>
      </c>
      <c r="AM23" s="143" t="s">
        <v>300</v>
      </c>
      <c r="AN23" s="143" t="s">
        <v>301</v>
      </c>
      <c r="AO23" s="143" t="s">
        <v>302</v>
      </c>
      <c r="AP23" s="144"/>
      <c r="AQ23" s="144"/>
      <c r="AR23" s="144"/>
      <c r="AS23" s="144"/>
      <c r="AT23" s="144"/>
      <c r="AU23" s="143" t="s">
        <v>336</v>
      </c>
      <c r="AV23" s="143" t="s">
        <v>337</v>
      </c>
      <c r="AW23" s="143" t="s">
        <v>338</v>
      </c>
      <c r="AX23" s="143" t="s">
        <v>339</v>
      </c>
      <c r="AY23" s="143" t="s">
        <v>340</v>
      </c>
      <c r="AZ23" s="144"/>
      <c r="BA23" s="144"/>
      <c r="BB23" s="144"/>
      <c r="BC23" s="144"/>
      <c r="BD23" s="144"/>
    </row>
    <row r="24" spans="1:56" hidden="1" x14ac:dyDescent="0.2">
      <c r="W24" s="1024" t="s">
        <v>251</v>
      </c>
      <c r="X24" s="1025"/>
      <c r="Y24" s="1025"/>
      <c r="Z24" s="1025"/>
      <c r="AA24" s="154">
        <f>(COUNTA(AA3:AA23)-5)</f>
        <v>10</v>
      </c>
      <c r="AB24" s="154">
        <f>(COUNTA(AB3:AB23)-5)</f>
        <v>10</v>
      </c>
      <c r="AC24" s="154">
        <f>(COUNTA(AC3:AC23)-5)</f>
        <v>10</v>
      </c>
      <c r="AD24" s="154">
        <f>(COUNTA(AD3:AD23)-5)*2</f>
        <v>20</v>
      </c>
      <c r="AE24" s="154">
        <f>COUNTA(AE3:AE23)-5+2</f>
        <v>9</v>
      </c>
      <c r="AF24" s="154">
        <f>(COUNTA(AF3:AF23)-5)</f>
        <v>10</v>
      </c>
      <c r="AG24" s="154">
        <f>(COUNTA(AG3:AG23)-5)</f>
        <v>10</v>
      </c>
      <c r="AH24" s="154">
        <f>(COUNTA(AH3:AH23)-5)</f>
        <v>10</v>
      </c>
      <c r="AI24" s="154">
        <f>(COUNTA(AI3:AI23)-5)*2</f>
        <v>20</v>
      </c>
      <c r="AJ24" s="154">
        <f>COUNTA(AJ3:AJ23)-5+2</f>
        <v>9</v>
      </c>
      <c r="AK24" s="154">
        <f>(COUNTA(AK3:AK23)-5)</f>
        <v>9</v>
      </c>
      <c r="AL24" s="154">
        <f>(COUNTA(AL3:AL23)-5)</f>
        <v>9</v>
      </c>
      <c r="AM24" s="154">
        <f>(COUNTA(AM3:AM23)-5)</f>
        <v>9</v>
      </c>
      <c r="AN24" s="154">
        <f>(COUNTA(AN3:AN23)-5)*2</f>
        <v>18</v>
      </c>
      <c r="AO24" s="154">
        <f>(COUNTA(AO3:AO23))-5+1</f>
        <v>7</v>
      </c>
      <c r="AP24" s="154">
        <f>(COUNTA(AP3:AP23)-5)</f>
        <v>10</v>
      </c>
      <c r="AQ24" s="154">
        <f>(COUNTA(AQ3:AQ23)-5)</f>
        <v>10</v>
      </c>
      <c r="AR24" s="154">
        <f>(COUNTA(AR3:AR23)-5)</f>
        <v>10</v>
      </c>
      <c r="AS24" s="154">
        <f>(COUNTA(AS3:AS23)-5)*2</f>
        <v>20</v>
      </c>
      <c r="AT24" s="154">
        <f>(COUNTA(AT3:AT23))-5+2</f>
        <v>9</v>
      </c>
      <c r="AU24" s="154">
        <f>(COUNTA(AU3:AU23)-5)</f>
        <v>11</v>
      </c>
      <c r="AV24" s="154">
        <f>(COUNTA(AV3:AV23)-5)</f>
        <v>11</v>
      </c>
      <c r="AW24" s="154">
        <f>(COUNTA(AW3:AW23)-5)</f>
        <v>11</v>
      </c>
      <c r="AX24" s="154">
        <f>(COUNTA(AX3:AX23)-5)*2</f>
        <v>22</v>
      </c>
      <c r="AY24" s="154">
        <f>(COUNTA(AY3:AY23))-5+2</f>
        <v>9</v>
      </c>
      <c r="AZ24" s="154">
        <f>(COUNTA(AZ3:AZ23)-5)</f>
        <v>5</v>
      </c>
      <c r="BA24" s="154">
        <f>(COUNTA(BA3:BA23)-5)</f>
        <v>5</v>
      </c>
      <c r="BB24" s="154">
        <f>(COUNTA(BB3:BB23)-5)</f>
        <v>5</v>
      </c>
      <c r="BC24" s="154">
        <f>(COUNTA(BC3:BC23)-5)*2</f>
        <v>10</v>
      </c>
      <c r="BD24" s="154">
        <f>(COUNTA(BD3:BD23))-5</f>
        <v>3</v>
      </c>
    </row>
    <row r="25" spans="1:56" hidden="1" x14ac:dyDescent="0.2">
      <c r="W25" s="1026" t="s">
        <v>252</v>
      </c>
      <c r="X25" s="1027"/>
      <c r="Y25" s="1027"/>
      <c r="Z25" s="1028"/>
      <c r="AA25" s="154">
        <v>16.5</v>
      </c>
      <c r="AB25" s="154">
        <v>16.5</v>
      </c>
      <c r="AC25" s="154">
        <v>16.5</v>
      </c>
      <c r="AD25" s="154">
        <v>33</v>
      </c>
      <c r="AE25" s="154">
        <f>16.5+3-6</f>
        <v>13.5</v>
      </c>
      <c r="AF25" s="154">
        <v>17.5</v>
      </c>
      <c r="AG25" s="154">
        <v>17.5</v>
      </c>
      <c r="AH25" s="154">
        <v>17.5</v>
      </c>
      <c r="AI25" s="154">
        <v>35</v>
      </c>
      <c r="AJ25" s="154">
        <f>17.5+3-7.5</f>
        <v>13</v>
      </c>
      <c r="AK25" s="154">
        <v>15</v>
      </c>
      <c r="AL25" s="154">
        <v>15</v>
      </c>
      <c r="AM25" s="154">
        <v>15</v>
      </c>
      <c r="AN25" s="154">
        <v>30</v>
      </c>
      <c r="AO25" s="154">
        <f>15+1.5-6</f>
        <v>10.5</v>
      </c>
      <c r="AP25" s="154">
        <v>17</v>
      </c>
      <c r="AQ25" s="154">
        <v>17</v>
      </c>
      <c r="AR25" s="154">
        <v>17</v>
      </c>
      <c r="AS25" s="154">
        <v>34</v>
      </c>
      <c r="AT25" s="154">
        <f>17+3-7.5</f>
        <v>12.5</v>
      </c>
      <c r="AU25" s="154">
        <v>10</v>
      </c>
      <c r="AV25" s="154">
        <v>10</v>
      </c>
      <c r="AW25" s="154">
        <v>10</v>
      </c>
      <c r="AX25" s="154">
        <v>20</v>
      </c>
      <c r="AY25" s="154">
        <f>10.5+1-3.75</f>
        <v>7.75</v>
      </c>
      <c r="AZ25" s="154">
        <v>3</v>
      </c>
      <c r="BA25" s="154">
        <v>3</v>
      </c>
      <c r="BB25" s="154">
        <v>3</v>
      </c>
      <c r="BC25" s="154">
        <v>6</v>
      </c>
      <c r="BD25" s="154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0A46-BFA9-411F-A313-A11EC840C8F9}">
  <sheetPr>
    <tabColor theme="4"/>
  </sheetPr>
  <dimension ref="A1:BD25"/>
  <sheetViews>
    <sheetView zoomScale="50" zoomScaleNormal="5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customWidth="1"/>
    <col min="4" max="4" width="14.1640625" style="135" customWidth="1"/>
    <col min="5" max="5" width="15.1640625" style="135" customWidth="1"/>
    <col min="6" max="7" width="11.1640625" style="135" customWidth="1"/>
    <col min="8" max="8" width="10" style="135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1019" t="s">
        <v>207</v>
      </c>
      <c r="AB1" s="1020"/>
      <c r="AC1" s="1020"/>
      <c r="AD1" s="1020"/>
      <c r="AE1" s="1021"/>
      <c r="AF1" s="1016" t="s">
        <v>208</v>
      </c>
      <c r="AG1" s="1017"/>
      <c r="AH1" s="1017"/>
      <c r="AI1" s="1017"/>
      <c r="AJ1" s="1018"/>
      <c r="AK1" s="1019" t="s">
        <v>209</v>
      </c>
      <c r="AL1" s="1020"/>
      <c r="AM1" s="1020"/>
      <c r="AN1" s="1020"/>
      <c r="AO1" s="1021"/>
      <c r="AP1" s="1016" t="s">
        <v>210</v>
      </c>
      <c r="AQ1" s="1017"/>
      <c r="AR1" s="1017"/>
      <c r="AS1" s="1017"/>
      <c r="AT1" s="1018"/>
      <c r="AU1" s="1019" t="s">
        <v>211</v>
      </c>
      <c r="AV1" s="1020"/>
      <c r="AW1" s="1020"/>
      <c r="AX1" s="1020"/>
      <c r="AY1" s="1021"/>
      <c r="AZ1" s="1016" t="s">
        <v>212</v>
      </c>
      <c r="BA1" s="1017"/>
      <c r="BB1" s="1017"/>
      <c r="BC1" s="1017"/>
      <c r="BD1" s="1018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341</v>
      </c>
      <c r="AB4" s="143" t="s">
        <v>342</v>
      </c>
      <c r="AC4" s="143" t="s">
        <v>343</v>
      </c>
      <c r="AD4" s="143" t="s">
        <v>344</v>
      </c>
      <c r="AE4" s="143" t="s">
        <v>345</v>
      </c>
      <c r="AF4" s="144"/>
      <c r="AG4" s="144"/>
      <c r="AH4" s="144"/>
      <c r="AI4" s="144"/>
      <c r="AJ4" s="144"/>
      <c r="AK4" s="143" t="s">
        <v>341</v>
      </c>
      <c r="AL4" s="143" t="s">
        <v>342</v>
      </c>
      <c r="AM4" s="143" t="s">
        <v>343</v>
      </c>
      <c r="AN4" s="143" t="s">
        <v>344</v>
      </c>
      <c r="AO4" s="143" t="s">
        <v>345</v>
      </c>
      <c r="AP4" s="144"/>
      <c r="AQ4" s="144"/>
      <c r="AR4" s="144"/>
      <c r="AS4" s="144"/>
      <c r="AT4" s="144"/>
      <c r="AU4" s="145" t="s">
        <v>346</v>
      </c>
      <c r="AV4" s="145" t="s">
        <v>347</v>
      </c>
      <c r="AW4" s="145" t="s">
        <v>348</v>
      </c>
      <c r="AX4" s="145" t="s">
        <v>349</v>
      </c>
      <c r="AY4" s="145" t="s">
        <v>350</v>
      </c>
      <c r="AZ4" s="144"/>
      <c r="BA4" s="144"/>
      <c r="BB4" s="144"/>
      <c r="BC4" s="144"/>
      <c r="BD4" s="144"/>
    </row>
    <row r="5" spans="1:56" ht="22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341</v>
      </c>
      <c r="AB5" s="143" t="s">
        <v>342</v>
      </c>
      <c r="AC5" s="143" t="s">
        <v>343</v>
      </c>
      <c r="AD5" s="143" t="s">
        <v>344</v>
      </c>
      <c r="AE5" s="143" t="s">
        <v>345</v>
      </c>
      <c r="AF5" s="146" t="s">
        <v>341</v>
      </c>
      <c r="AG5" s="146" t="s">
        <v>342</v>
      </c>
      <c r="AH5" s="146" t="s">
        <v>343</v>
      </c>
      <c r="AI5" s="146" t="s">
        <v>344</v>
      </c>
      <c r="AJ5" s="146" t="s">
        <v>345</v>
      </c>
      <c r="AK5" s="143" t="s">
        <v>341</v>
      </c>
      <c r="AL5" s="143" t="s">
        <v>342</v>
      </c>
      <c r="AM5" s="143" t="s">
        <v>343</v>
      </c>
      <c r="AN5" s="143" t="s">
        <v>344</v>
      </c>
      <c r="AO5" s="143" t="s">
        <v>345</v>
      </c>
      <c r="AP5" s="146" t="s">
        <v>351</v>
      </c>
      <c r="AQ5" s="146" t="s">
        <v>352</v>
      </c>
      <c r="AR5" s="146" t="s">
        <v>353</v>
      </c>
      <c r="AS5" s="146" t="s">
        <v>354</v>
      </c>
      <c r="AT5" s="146" t="s">
        <v>355</v>
      </c>
      <c r="AU5" s="143" t="s">
        <v>341</v>
      </c>
      <c r="AV5" s="143" t="s">
        <v>342</v>
      </c>
      <c r="AW5" s="143" t="s">
        <v>343</v>
      </c>
      <c r="AX5" s="143" t="s">
        <v>344</v>
      </c>
      <c r="AY5" s="143" t="s">
        <v>345</v>
      </c>
      <c r="AZ5" s="147" t="s">
        <v>346</v>
      </c>
      <c r="BA5" s="147" t="s">
        <v>347</v>
      </c>
      <c r="BB5" s="147" t="s">
        <v>348</v>
      </c>
      <c r="BC5" s="147" t="s">
        <v>349</v>
      </c>
      <c r="BD5" s="147" t="s">
        <v>350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351</v>
      </c>
      <c r="AG6" s="146" t="s">
        <v>352</v>
      </c>
      <c r="AH6" s="146" t="s">
        <v>353</v>
      </c>
      <c r="AI6" s="146" t="s">
        <v>354</v>
      </c>
      <c r="AJ6" s="146" t="s">
        <v>355</v>
      </c>
      <c r="AK6" s="138"/>
      <c r="AL6" s="138"/>
      <c r="AM6" s="138"/>
      <c r="AN6" s="138"/>
      <c r="AO6" s="138"/>
      <c r="AP6" s="146" t="s">
        <v>351</v>
      </c>
      <c r="AQ6" s="146" t="s">
        <v>352</v>
      </c>
      <c r="AR6" s="146" t="s">
        <v>353</v>
      </c>
      <c r="AS6" s="146" t="s">
        <v>354</v>
      </c>
      <c r="AT6" s="146" t="s">
        <v>355</v>
      </c>
      <c r="AU6" s="138"/>
      <c r="AV6" s="138"/>
      <c r="AW6" s="138"/>
      <c r="AX6" s="138"/>
      <c r="AY6" s="138"/>
      <c r="AZ6" s="147" t="s">
        <v>346</v>
      </c>
      <c r="BA6" s="147" t="s">
        <v>347</v>
      </c>
      <c r="BB6" s="147" t="s">
        <v>348</v>
      </c>
      <c r="BC6" s="147" t="s">
        <v>349</v>
      </c>
      <c r="BD6" s="147" t="s">
        <v>350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341</v>
      </c>
      <c r="AB8" s="143" t="s">
        <v>342</v>
      </c>
      <c r="AC8" s="143" t="s">
        <v>343</v>
      </c>
      <c r="AD8" s="143" t="s">
        <v>344</v>
      </c>
      <c r="AE8" s="143" t="s">
        <v>356</v>
      </c>
      <c r="AF8" s="144"/>
      <c r="AG8" s="144"/>
      <c r="AH8" s="144"/>
      <c r="AI8" s="144"/>
      <c r="AJ8" s="144"/>
      <c r="AK8" s="143" t="s">
        <v>341</v>
      </c>
      <c r="AL8" s="143" t="s">
        <v>342</v>
      </c>
      <c r="AM8" s="143" t="s">
        <v>343</v>
      </c>
      <c r="AN8" s="143" t="s">
        <v>344</v>
      </c>
      <c r="AO8" s="143" t="s">
        <v>356</v>
      </c>
      <c r="AP8" s="144"/>
      <c r="AQ8" s="144"/>
      <c r="AR8" s="144"/>
      <c r="AS8" s="144"/>
      <c r="AT8" s="144"/>
      <c r="AU8" s="145" t="s">
        <v>346</v>
      </c>
      <c r="AV8" s="145" t="s">
        <v>347</v>
      </c>
      <c r="AW8" s="145" t="s">
        <v>348</v>
      </c>
      <c r="AX8" s="145" t="s">
        <v>349</v>
      </c>
      <c r="AY8" s="145" t="s">
        <v>357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341</v>
      </c>
      <c r="AG9" s="146" t="s">
        <v>342</v>
      </c>
      <c r="AH9" s="146" t="s">
        <v>343</v>
      </c>
      <c r="AI9" s="146" t="s">
        <v>344</v>
      </c>
      <c r="AJ9" s="146" t="s">
        <v>356</v>
      </c>
      <c r="AK9" s="143" t="s">
        <v>341</v>
      </c>
      <c r="AL9" s="143" t="s">
        <v>342</v>
      </c>
      <c r="AM9" s="143" t="s">
        <v>343</v>
      </c>
      <c r="AN9" s="143" t="s">
        <v>344</v>
      </c>
      <c r="AO9" s="143" t="s">
        <v>356</v>
      </c>
      <c r="AP9" s="146" t="s">
        <v>341</v>
      </c>
      <c r="AQ9" s="146" t="s">
        <v>342</v>
      </c>
      <c r="AR9" s="146" t="s">
        <v>343</v>
      </c>
      <c r="AS9" s="146" t="s">
        <v>344</v>
      </c>
      <c r="AT9" s="146" t="s">
        <v>356</v>
      </c>
      <c r="AU9" s="143" t="s">
        <v>341</v>
      </c>
      <c r="AV9" s="143" t="s">
        <v>342</v>
      </c>
      <c r="AW9" s="143" t="s">
        <v>343</v>
      </c>
      <c r="AX9" s="143" t="s">
        <v>344</v>
      </c>
      <c r="AY9" s="143" t="s">
        <v>356</v>
      </c>
      <c r="AZ9" s="147" t="s">
        <v>358</v>
      </c>
      <c r="BA9" s="147" t="s">
        <v>359</v>
      </c>
      <c r="BB9" s="147" t="s">
        <v>360</v>
      </c>
      <c r="BC9" s="147" t="s">
        <v>361</v>
      </c>
      <c r="BD9" s="147" t="s">
        <v>362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341</v>
      </c>
      <c r="AB10" s="143" t="s">
        <v>342</v>
      </c>
      <c r="AC10" s="143" t="s">
        <v>343</v>
      </c>
      <c r="AD10" s="143" t="s">
        <v>344</v>
      </c>
      <c r="AE10" s="143" t="s">
        <v>356</v>
      </c>
      <c r="AF10" s="146" t="s">
        <v>341</v>
      </c>
      <c r="AG10" s="146" t="s">
        <v>342</v>
      </c>
      <c r="AH10" s="146" t="s">
        <v>343</v>
      </c>
      <c r="AI10" s="146" t="s">
        <v>344</v>
      </c>
      <c r="AJ10" s="146" t="s">
        <v>356</v>
      </c>
      <c r="AK10" s="138"/>
      <c r="AL10" s="138"/>
      <c r="AM10" s="138"/>
      <c r="AN10" s="138"/>
      <c r="AO10" s="138"/>
      <c r="AP10" s="146" t="s">
        <v>341</v>
      </c>
      <c r="AQ10" s="146" t="s">
        <v>342</v>
      </c>
      <c r="AR10" s="146" t="s">
        <v>343</v>
      </c>
      <c r="AS10" s="146" t="s">
        <v>344</v>
      </c>
      <c r="AT10" s="146" t="s">
        <v>356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341</v>
      </c>
      <c r="AB12" s="143" t="s">
        <v>342</v>
      </c>
      <c r="AC12" s="143" t="s">
        <v>343</v>
      </c>
      <c r="AD12" s="143" t="s">
        <v>344</v>
      </c>
      <c r="AE12" s="143" t="s">
        <v>345</v>
      </c>
      <c r="AF12" s="144"/>
      <c r="AG12" s="144"/>
      <c r="AH12" s="144"/>
      <c r="AI12" s="144"/>
      <c r="AJ12" s="144"/>
      <c r="AK12" s="143" t="s">
        <v>341</v>
      </c>
      <c r="AL12" s="143" t="s">
        <v>342</v>
      </c>
      <c r="AM12" s="143" t="s">
        <v>343</v>
      </c>
      <c r="AN12" s="143" t="s">
        <v>344</v>
      </c>
      <c r="AO12" s="143" t="s">
        <v>345</v>
      </c>
      <c r="AP12" s="144"/>
      <c r="AQ12" s="144"/>
      <c r="AR12" s="144"/>
      <c r="AS12" s="144"/>
      <c r="AT12" s="144"/>
      <c r="AU12" s="145" t="s">
        <v>346</v>
      </c>
      <c r="AV12" s="145" t="s">
        <v>347</v>
      </c>
      <c r="AW12" s="145" t="s">
        <v>348</v>
      </c>
      <c r="AX12" s="145" t="s">
        <v>344</v>
      </c>
      <c r="AY12" s="145" t="s">
        <v>350</v>
      </c>
      <c r="AZ12" s="144"/>
      <c r="BA12" s="144"/>
      <c r="BB12" s="144"/>
      <c r="BC12" s="144"/>
      <c r="BD12" s="144"/>
    </row>
    <row r="13" spans="1:56" ht="33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341</v>
      </c>
      <c r="AB13" s="143" t="s">
        <v>342</v>
      </c>
      <c r="AC13" s="143" t="s">
        <v>343</v>
      </c>
      <c r="AD13" s="143" t="s">
        <v>344</v>
      </c>
      <c r="AE13" s="143" t="s">
        <v>345</v>
      </c>
      <c r="AF13" s="146" t="s">
        <v>341</v>
      </c>
      <c r="AG13" s="146" t="s">
        <v>342</v>
      </c>
      <c r="AH13" s="146" t="s">
        <v>343</v>
      </c>
      <c r="AI13" s="146" t="s">
        <v>344</v>
      </c>
      <c r="AJ13" s="146" t="s">
        <v>345</v>
      </c>
      <c r="AK13" s="138"/>
      <c r="AL13" s="138"/>
      <c r="AM13" s="138"/>
      <c r="AN13" s="138"/>
      <c r="AO13" s="138"/>
      <c r="AP13" s="146" t="s">
        <v>341</v>
      </c>
      <c r="AQ13" s="146" t="s">
        <v>342</v>
      </c>
      <c r="AR13" s="146" t="s">
        <v>343</v>
      </c>
      <c r="AS13" s="146" t="s">
        <v>344</v>
      </c>
      <c r="AT13" s="146" t="s">
        <v>345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341</v>
      </c>
      <c r="AG14" s="146" t="s">
        <v>342</v>
      </c>
      <c r="AH14" s="146" t="s">
        <v>343</v>
      </c>
      <c r="AI14" s="146" t="s">
        <v>344</v>
      </c>
      <c r="AJ14" s="146" t="s">
        <v>345</v>
      </c>
      <c r="AK14" s="138"/>
      <c r="AL14" s="138"/>
      <c r="AM14" s="138"/>
      <c r="AN14" s="138"/>
      <c r="AO14" s="138"/>
      <c r="AP14" s="146" t="s">
        <v>341</v>
      </c>
      <c r="AQ14" s="146" t="s">
        <v>342</v>
      </c>
      <c r="AR14" s="146" t="s">
        <v>343</v>
      </c>
      <c r="AS14" s="146" t="s">
        <v>344</v>
      </c>
      <c r="AT14" s="146" t="s">
        <v>345</v>
      </c>
      <c r="AU14" s="145" t="s">
        <v>346</v>
      </c>
      <c r="AV14" s="145" t="s">
        <v>347</v>
      </c>
      <c r="AW14" s="145" t="s">
        <v>348</v>
      </c>
      <c r="AX14" s="145" t="s">
        <v>344</v>
      </c>
      <c r="AY14" s="145" t="s">
        <v>350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363</v>
      </c>
      <c r="AB16" s="143" t="s">
        <v>364</v>
      </c>
      <c r="AC16" s="143" t="s">
        <v>365</v>
      </c>
      <c r="AD16" s="143" t="s">
        <v>344</v>
      </c>
      <c r="AE16" s="143" t="s">
        <v>366</v>
      </c>
      <c r="AF16" s="144"/>
      <c r="AG16" s="144"/>
      <c r="AH16" s="144"/>
      <c r="AI16" s="144"/>
      <c r="AJ16" s="144"/>
      <c r="AK16" s="143" t="s">
        <v>363</v>
      </c>
      <c r="AL16" s="143" t="s">
        <v>364</v>
      </c>
      <c r="AM16" s="143" t="s">
        <v>365</v>
      </c>
      <c r="AN16" s="143" t="s">
        <v>344</v>
      </c>
      <c r="AO16" s="143" t="s">
        <v>366</v>
      </c>
      <c r="AP16" s="144"/>
      <c r="AQ16" s="144"/>
      <c r="AR16" s="144"/>
      <c r="AS16" s="144"/>
      <c r="AT16" s="144"/>
      <c r="AU16" s="145" t="s">
        <v>346</v>
      </c>
      <c r="AV16" s="145" t="s">
        <v>347</v>
      </c>
      <c r="AW16" s="145" t="s">
        <v>348</v>
      </c>
      <c r="AX16" s="145" t="s">
        <v>344</v>
      </c>
      <c r="AY16" s="145" t="s">
        <v>357</v>
      </c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341</v>
      </c>
      <c r="AB17" s="143" t="s">
        <v>342</v>
      </c>
      <c r="AC17" s="143" t="s">
        <v>343</v>
      </c>
      <c r="AD17" s="143" t="s">
        <v>344</v>
      </c>
      <c r="AE17" s="143" t="s">
        <v>356</v>
      </c>
      <c r="AF17" s="144"/>
      <c r="AG17" s="144"/>
      <c r="AH17" s="144"/>
      <c r="AI17" s="144"/>
      <c r="AJ17" s="144"/>
      <c r="AK17" s="143" t="s">
        <v>341</v>
      </c>
      <c r="AL17" s="143" t="s">
        <v>342</v>
      </c>
      <c r="AM17" s="143" t="s">
        <v>343</v>
      </c>
      <c r="AN17" s="143" t="s">
        <v>344</v>
      </c>
      <c r="AO17" s="143" t="s">
        <v>356</v>
      </c>
      <c r="AP17" s="146" t="s">
        <v>341</v>
      </c>
      <c r="AQ17" s="146" t="s">
        <v>342</v>
      </c>
      <c r="AR17" s="146" t="s">
        <v>343</v>
      </c>
      <c r="AS17" s="146" t="s">
        <v>344</v>
      </c>
      <c r="AT17" s="146" t="s">
        <v>356</v>
      </c>
      <c r="AU17" s="143" t="s">
        <v>341</v>
      </c>
      <c r="AV17" s="143" t="s">
        <v>342</v>
      </c>
      <c r="AW17" s="143" t="s">
        <v>343</v>
      </c>
      <c r="AX17" s="143" t="s">
        <v>344</v>
      </c>
      <c r="AY17" s="143" t="s">
        <v>356</v>
      </c>
      <c r="AZ17" s="147" t="s">
        <v>367</v>
      </c>
      <c r="BA17" s="147" t="s">
        <v>368</v>
      </c>
      <c r="BB17" s="147" t="s">
        <v>369</v>
      </c>
      <c r="BC17" s="147" t="s">
        <v>344</v>
      </c>
      <c r="BD17" s="147" t="s">
        <v>370</v>
      </c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371</v>
      </c>
      <c r="AG18" s="146" t="s">
        <v>372</v>
      </c>
      <c r="AH18" s="146" t="s">
        <v>373</v>
      </c>
      <c r="AI18" s="146" t="s">
        <v>344</v>
      </c>
      <c r="AJ18" s="146" t="s">
        <v>374</v>
      </c>
      <c r="AK18" s="138"/>
      <c r="AL18" s="138"/>
      <c r="AM18" s="138"/>
      <c r="AN18" s="138"/>
      <c r="AO18" s="138"/>
      <c r="AP18" s="146" t="s">
        <v>371</v>
      </c>
      <c r="AQ18" s="146" t="s">
        <v>372</v>
      </c>
      <c r="AR18" s="146" t="s">
        <v>373</v>
      </c>
      <c r="AS18" s="146" t="s">
        <v>344</v>
      </c>
      <c r="AT18" s="146" t="s">
        <v>374</v>
      </c>
      <c r="AU18" s="145" t="s">
        <v>358</v>
      </c>
      <c r="AV18" s="145" t="s">
        <v>359</v>
      </c>
      <c r="AW18" s="145" t="s">
        <v>360</v>
      </c>
      <c r="AX18" s="145" t="s">
        <v>344</v>
      </c>
      <c r="AY18" s="145" t="s">
        <v>362</v>
      </c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341</v>
      </c>
      <c r="AB19" s="143" t="s">
        <v>342</v>
      </c>
      <c r="AC19" s="143" t="s">
        <v>343</v>
      </c>
      <c r="AD19" s="143" t="s">
        <v>344</v>
      </c>
      <c r="AE19" s="143" t="s">
        <v>356</v>
      </c>
      <c r="AF19" s="146" t="s">
        <v>341</v>
      </c>
      <c r="AG19" s="146" t="s">
        <v>342</v>
      </c>
      <c r="AH19" s="146" t="s">
        <v>343</v>
      </c>
      <c r="AI19" s="146" t="s">
        <v>344</v>
      </c>
      <c r="AJ19" s="146" t="s">
        <v>356</v>
      </c>
      <c r="AK19" s="143" t="s">
        <v>341</v>
      </c>
      <c r="AL19" s="143" t="s">
        <v>342</v>
      </c>
      <c r="AM19" s="143" t="s">
        <v>343</v>
      </c>
      <c r="AN19" s="143" t="s">
        <v>344</v>
      </c>
      <c r="AO19" s="143" t="s">
        <v>356</v>
      </c>
      <c r="AP19" s="144"/>
      <c r="AQ19" s="144"/>
      <c r="AR19" s="144"/>
      <c r="AS19" s="144"/>
      <c r="AT19" s="144"/>
      <c r="AU19" s="143" t="s">
        <v>341</v>
      </c>
      <c r="AV19" s="143" t="s">
        <v>342</v>
      </c>
      <c r="AW19" s="143" t="s">
        <v>343</v>
      </c>
      <c r="AX19" s="143" t="s">
        <v>344</v>
      </c>
      <c r="AY19" s="143" t="s">
        <v>356</v>
      </c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375</v>
      </c>
      <c r="AG20" s="146" t="s">
        <v>376</v>
      </c>
      <c r="AH20" s="146" t="s">
        <v>377</v>
      </c>
      <c r="AI20" s="146" t="s">
        <v>344</v>
      </c>
      <c r="AJ20" s="146" t="s">
        <v>378</v>
      </c>
      <c r="AK20" s="138"/>
      <c r="AL20" s="138"/>
      <c r="AM20" s="138"/>
      <c r="AN20" s="138"/>
      <c r="AO20" s="138"/>
      <c r="AP20" s="146" t="s">
        <v>375</v>
      </c>
      <c r="AQ20" s="146" t="s">
        <v>376</v>
      </c>
      <c r="AR20" s="146" t="s">
        <v>377</v>
      </c>
      <c r="AS20" s="146" t="s">
        <v>344</v>
      </c>
      <c r="AT20" s="146" t="s">
        <v>378</v>
      </c>
      <c r="AU20" s="138"/>
      <c r="AV20" s="138"/>
      <c r="AW20" s="138"/>
      <c r="AX20" s="138"/>
      <c r="AY20" s="138"/>
      <c r="AZ20" s="147" t="s">
        <v>351</v>
      </c>
      <c r="BA20" s="147" t="s">
        <v>352</v>
      </c>
      <c r="BB20" s="147" t="s">
        <v>353</v>
      </c>
      <c r="BC20" s="147" t="s">
        <v>344</v>
      </c>
      <c r="BD20" s="147" t="s">
        <v>379</v>
      </c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341</v>
      </c>
      <c r="AB22" s="143" t="s">
        <v>342</v>
      </c>
      <c r="AC22" s="143" t="s">
        <v>343</v>
      </c>
      <c r="AD22" s="143" t="s">
        <v>344</v>
      </c>
      <c r="AE22" s="143" t="s">
        <v>356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341</v>
      </c>
      <c r="AQ22" s="146" t="s">
        <v>342</v>
      </c>
      <c r="AR22" s="146" t="s">
        <v>343</v>
      </c>
      <c r="AS22" s="146" t="s">
        <v>344</v>
      </c>
      <c r="AT22" s="146" t="s">
        <v>356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341</v>
      </c>
      <c r="AG23" s="146" t="s">
        <v>342</v>
      </c>
      <c r="AH23" s="146" t="s">
        <v>343</v>
      </c>
      <c r="AI23" s="146" t="s">
        <v>344</v>
      </c>
      <c r="AJ23" s="146" t="s">
        <v>356</v>
      </c>
      <c r="AK23" s="143" t="s">
        <v>341</v>
      </c>
      <c r="AL23" s="143" t="s">
        <v>342</v>
      </c>
      <c r="AM23" s="143" t="s">
        <v>343</v>
      </c>
      <c r="AN23" s="143" t="s">
        <v>344</v>
      </c>
      <c r="AO23" s="143" t="s">
        <v>356</v>
      </c>
      <c r="AP23" s="144"/>
      <c r="AQ23" s="144"/>
      <c r="AR23" s="144"/>
      <c r="AS23" s="144"/>
      <c r="AT23" s="144"/>
      <c r="AU23" s="143" t="s">
        <v>380</v>
      </c>
      <c r="AV23" s="143" t="s">
        <v>381</v>
      </c>
      <c r="AW23" s="143" t="s">
        <v>382</v>
      </c>
      <c r="AX23" s="143" t="s">
        <v>383</v>
      </c>
      <c r="AY23" s="143" t="s">
        <v>384</v>
      </c>
      <c r="AZ23" s="144"/>
      <c r="BA23" s="144"/>
      <c r="BB23" s="144"/>
      <c r="BC23" s="144"/>
      <c r="BD23" s="144"/>
    </row>
    <row r="24" spans="1:56" hidden="1" x14ac:dyDescent="0.2">
      <c r="W24" s="1024" t="s">
        <v>251</v>
      </c>
      <c r="X24" s="1025"/>
      <c r="Y24" s="1025"/>
      <c r="Z24" s="1025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 x14ac:dyDescent="0.2">
      <c r="W25" s="1026" t="s">
        <v>252</v>
      </c>
      <c r="X25" s="1027"/>
      <c r="Y25" s="1027"/>
      <c r="Z25" s="1028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8C8-1A6B-4A5E-983B-1F8B0D150B19}">
  <sheetPr filterMode="1">
    <tabColor theme="4"/>
  </sheetPr>
  <dimension ref="A1:BD25"/>
  <sheetViews>
    <sheetView zoomScale="70" zoomScaleNormal="70" workbookViewId="0">
      <selection activeCell="B2" sqref="B2:N10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1019" t="s">
        <v>207</v>
      </c>
      <c r="AB1" s="1020"/>
      <c r="AC1" s="1020"/>
      <c r="AD1" s="1020"/>
      <c r="AE1" s="1021"/>
      <c r="AF1" s="1016" t="s">
        <v>208</v>
      </c>
      <c r="AG1" s="1017"/>
      <c r="AH1" s="1017"/>
      <c r="AI1" s="1017"/>
      <c r="AJ1" s="1018"/>
      <c r="AK1" s="1019" t="s">
        <v>209</v>
      </c>
      <c r="AL1" s="1020"/>
      <c r="AM1" s="1020"/>
      <c r="AN1" s="1020"/>
      <c r="AO1" s="1021"/>
      <c r="AP1" s="1016" t="s">
        <v>210</v>
      </c>
      <c r="AQ1" s="1017"/>
      <c r="AR1" s="1017"/>
      <c r="AS1" s="1017"/>
      <c r="AT1" s="1018"/>
      <c r="AU1" s="1019" t="s">
        <v>211</v>
      </c>
      <c r="AV1" s="1020"/>
      <c r="AW1" s="1020"/>
      <c r="AX1" s="1020"/>
      <c r="AY1" s="1021"/>
      <c r="AZ1" s="1016" t="s">
        <v>212</v>
      </c>
      <c r="BA1" s="1017"/>
      <c r="BB1" s="1017"/>
      <c r="BC1" s="1017"/>
      <c r="BD1" s="1018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hidden="1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hidden="1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341</v>
      </c>
      <c r="AB4" s="143" t="s">
        <v>342</v>
      </c>
      <c r="AC4" s="143" t="s">
        <v>343</v>
      </c>
      <c r="AD4" s="143" t="s">
        <v>344</v>
      </c>
      <c r="AE4" s="143" t="s">
        <v>345</v>
      </c>
      <c r="AF4" s="144"/>
      <c r="AG4" s="144"/>
      <c r="AH4" s="144"/>
      <c r="AI4" s="144"/>
      <c r="AJ4" s="144"/>
      <c r="AK4" s="143" t="s">
        <v>341</v>
      </c>
      <c r="AL4" s="143" t="s">
        <v>342</v>
      </c>
      <c r="AM4" s="143" t="s">
        <v>343</v>
      </c>
      <c r="AN4" s="143" t="s">
        <v>344</v>
      </c>
      <c r="AO4" s="143" t="s">
        <v>345</v>
      </c>
      <c r="AP4" s="144"/>
      <c r="AQ4" s="144"/>
      <c r="AR4" s="144"/>
      <c r="AS4" s="144"/>
      <c r="AT4" s="144"/>
      <c r="AU4" s="145" t="s">
        <v>346</v>
      </c>
      <c r="AV4" s="145" t="s">
        <v>347</v>
      </c>
      <c r="AW4" s="145" t="s">
        <v>348</v>
      </c>
      <c r="AX4" s="145" t="s">
        <v>349</v>
      </c>
      <c r="AY4" s="145" t="s">
        <v>350</v>
      </c>
      <c r="AZ4" s="144"/>
      <c r="BA4" s="144"/>
      <c r="BB4" s="144"/>
      <c r="BC4" s="144"/>
      <c r="BD4" s="144"/>
    </row>
    <row r="5" spans="1:56" ht="22" hidden="1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341</v>
      </c>
      <c r="AB5" s="143" t="s">
        <v>342</v>
      </c>
      <c r="AC5" s="143" t="s">
        <v>343</v>
      </c>
      <c r="AD5" s="143" t="s">
        <v>344</v>
      </c>
      <c r="AE5" s="143" t="s">
        <v>345</v>
      </c>
      <c r="AF5" s="146" t="s">
        <v>341</v>
      </c>
      <c r="AG5" s="146" t="s">
        <v>342</v>
      </c>
      <c r="AH5" s="146" t="s">
        <v>343</v>
      </c>
      <c r="AI5" s="146" t="s">
        <v>344</v>
      </c>
      <c r="AJ5" s="146" t="s">
        <v>345</v>
      </c>
      <c r="AK5" s="143" t="s">
        <v>341</v>
      </c>
      <c r="AL5" s="143" t="s">
        <v>342</v>
      </c>
      <c r="AM5" s="143" t="s">
        <v>343</v>
      </c>
      <c r="AN5" s="143" t="s">
        <v>344</v>
      </c>
      <c r="AO5" s="143" t="s">
        <v>345</v>
      </c>
      <c r="AP5" s="146" t="s">
        <v>351</v>
      </c>
      <c r="AQ5" s="146" t="s">
        <v>352</v>
      </c>
      <c r="AR5" s="146" t="s">
        <v>353</v>
      </c>
      <c r="AS5" s="146" t="s">
        <v>354</v>
      </c>
      <c r="AT5" s="146" t="s">
        <v>355</v>
      </c>
      <c r="AU5" s="143" t="s">
        <v>341</v>
      </c>
      <c r="AV5" s="143" t="s">
        <v>342</v>
      </c>
      <c r="AW5" s="143" t="s">
        <v>343</v>
      </c>
      <c r="AX5" s="143" t="s">
        <v>344</v>
      </c>
      <c r="AY5" s="143" t="s">
        <v>345</v>
      </c>
      <c r="AZ5" s="147" t="s">
        <v>346</v>
      </c>
      <c r="BA5" s="147" t="s">
        <v>347</v>
      </c>
      <c r="BB5" s="147" t="s">
        <v>348</v>
      </c>
      <c r="BC5" s="147" t="s">
        <v>349</v>
      </c>
      <c r="BD5" s="147" t="s">
        <v>350</v>
      </c>
    </row>
    <row r="6" spans="1:56" ht="30" hidden="1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351</v>
      </c>
      <c r="AG6" s="146" t="s">
        <v>352</v>
      </c>
      <c r="AH6" s="146" t="s">
        <v>353</v>
      </c>
      <c r="AI6" s="146" t="s">
        <v>354</v>
      </c>
      <c r="AJ6" s="146" t="s">
        <v>355</v>
      </c>
      <c r="AK6" s="138"/>
      <c r="AL6" s="138"/>
      <c r="AM6" s="138"/>
      <c r="AN6" s="138"/>
      <c r="AO6" s="138"/>
      <c r="AP6" s="146" t="s">
        <v>351</v>
      </c>
      <c r="AQ6" s="146" t="s">
        <v>352</v>
      </c>
      <c r="AR6" s="146" t="s">
        <v>353</v>
      </c>
      <c r="AS6" s="146" t="s">
        <v>354</v>
      </c>
      <c r="AT6" s="146" t="s">
        <v>355</v>
      </c>
      <c r="AU6" s="138"/>
      <c r="AV6" s="138"/>
      <c r="AW6" s="138"/>
      <c r="AX6" s="138"/>
      <c r="AY6" s="138"/>
      <c r="AZ6" s="147" t="s">
        <v>346</v>
      </c>
      <c r="BA6" s="147" t="s">
        <v>347</v>
      </c>
      <c r="BB6" s="147" t="s">
        <v>348</v>
      </c>
      <c r="BC6" s="147" t="s">
        <v>349</v>
      </c>
      <c r="BD6" s="147" t="s">
        <v>350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341</v>
      </c>
      <c r="AB8" s="143" t="s">
        <v>342</v>
      </c>
      <c r="AC8" s="143" t="s">
        <v>343</v>
      </c>
      <c r="AD8" s="143" t="s">
        <v>344</v>
      </c>
      <c r="AE8" s="143" t="s">
        <v>356</v>
      </c>
      <c r="AF8" s="144"/>
      <c r="AG8" s="144"/>
      <c r="AH8" s="144"/>
      <c r="AI8" s="144"/>
      <c r="AJ8" s="144"/>
      <c r="AK8" s="143" t="s">
        <v>341</v>
      </c>
      <c r="AL8" s="143" t="s">
        <v>342</v>
      </c>
      <c r="AM8" s="143" t="s">
        <v>343</v>
      </c>
      <c r="AN8" s="143" t="s">
        <v>344</v>
      </c>
      <c r="AO8" s="143" t="s">
        <v>356</v>
      </c>
      <c r="AP8" s="144"/>
      <c r="AQ8" s="144"/>
      <c r="AR8" s="144"/>
      <c r="AS8" s="144"/>
      <c r="AT8" s="144"/>
      <c r="AU8" s="145" t="s">
        <v>346</v>
      </c>
      <c r="AV8" s="145" t="s">
        <v>347</v>
      </c>
      <c r="AW8" s="145" t="s">
        <v>348</v>
      </c>
      <c r="AX8" s="145" t="s">
        <v>349</v>
      </c>
      <c r="AY8" s="145" t="s">
        <v>357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341</v>
      </c>
      <c r="AG9" s="146" t="s">
        <v>342</v>
      </c>
      <c r="AH9" s="146" t="s">
        <v>343</v>
      </c>
      <c r="AI9" s="146" t="s">
        <v>344</v>
      </c>
      <c r="AJ9" s="146" t="s">
        <v>356</v>
      </c>
      <c r="AK9" s="143" t="s">
        <v>341</v>
      </c>
      <c r="AL9" s="143" t="s">
        <v>342</v>
      </c>
      <c r="AM9" s="143" t="s">
        <v>343</v>
      </c>
      <c r="AN9" s="143" t="s">
        <v>344</v>
      </c>
      <c r="AO9" s="143" t="s">
        <v>356</v>
      </c>
      <c r="AP9" s="146" t="s">
        <v>341</v>
      </c>
      <c r="AQ9" s="146" t="s">
        <v>342</v>
      </c>
      <c r="AR9" s="146" t="s">
        <v>343</v>
      </c>
      <c r="AS9" s="146" t="s">
        <v>344</v>
      </c>
      <c r="AT9" s="146" t="s">
        <v>356</v>
      </c>
      <c r="AU9" s="143" t="s">
        <v>341</v>
      </c>
      <c r="AV9" s="143" t="s">
        <v>342</v>
      </c>
      <c r="AW9" s="143" t="s">
        <v>343</v>
      </c>
      <c r="AX9" s="143" t="s">
        <v>344</v>
      </c>
      <c r="AY9" s="143" t="s">
        <v>356</v>
      </c>
      <c r="AZ9" s="147" t="s">
        <v>358</v>
      </c>
      <c r="BA9" s="147" t="s">
        <v>359</v>
      </c>
      <c r="BB9" s="147" t="s">
        <v>360</v>
      </c>
      <c r="BC9" s="147" t="s">
        <v>361</v>
      </c>
      <c r="BD9" s="147" t="s">
        <v>362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341</v>
      </c>
      <c r="AB10" s="143" t="s">
        <v>342</v>
      </c>
      <c r="AC10" s="143" t="s">
        <v>343</v>
      </c>
      <c r="AD10" s="143" t="s">
        <v>344</v>
      </c>
      <c r="AE10" s="143" t="s">
        <v>356</v>
      </c>
      <c r="AF10" s="146" t="s">
        <v>341</v>
      </c>
      <c r="AG10" s="146" t="s">
        <v>342</v>
      </c>
      <c r="AH10" s="146" t="s">
        <v>343</v>
      </c>
      <c r="AI10" s="146" t="s">
        <v>344</v>
      </c>
      <c r="AJ10" s="146" t="s">
        <v>356</v>
      </c>
      <c r="AK10" s="138"/>
      <c r="AL10" s="138"/>
      <c r="AM10" s="138"/>
      <c r="AN10" s="138"/>
      <c r="AO10" s="138"/>
      <c r="AP10" s="146" t="s">
        <v>341</v>
      </c>
      <c r="AQ10" s="146" t="s">
        <v>342</v>
      </c>
      <c r="AR10" s="146" t="s">
        <v>343</v>
      </c>
      <c r="AS10" s="146" t="s">
        <v>344</v>
      </c>
      <c r="AT10" s="146" t="s">
        <v>356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hidden="1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hidden="1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341</v>
      </c>
      <c r="AB12" s="143" t="s">
        <v>342</v>
      </c>
      <c r="AC12" s="143" t="s">
        <v>343</v>
      </c>
      <c r="AD12" s="143" t="s">
        <v>344</v>
      </c>
      <c r="AE12" s="143" t="s">
        <v>345</v>
      </c>
      <c r="AF12" s="144"/>
      <c r="AG12" s="144"/>
      <c r="AH12" s="144"/>
      <c r="AI12" s="144"/>
      <c r="AJ12" s="144"/>
      <c r="AK12" s="143" t="s">
        <v>341</v>
      </c>
      <c r="AL12" s="143" t="s">
        <v>342</v>
      </c>
      <c r="AM12" s="143" t="s">
        <v>343</v>
      </c>
      <c r="AN12" s="143" t="s">
        <v>344</v>
      </c>
      <c r="AO12" s="143" t="s">
        <v>345</v>
      </c>
      <c r="AP12" s="144"/>
      <c r="AQ12" s="144"/>
      <c r="AR12" s="144"/>
      <c r="AS12" s="144"/>
      <c r="AT12" s="144"/>
      <c r="AU12" s="145" t="s">
        <v>346</v>
      </c>
      <c r="AV12" s="145" t="s">
        <v>347</v>
      </c>
      <c r="AW12" s="145" t="s">
        <v>348</v>
      </c>
      <c r="AX12" s="145" t="s">
        <v>344</v>
      </c>
      <c r="AY12" s="145" t="s">
        <v>350</v>
      </c>
      <c r="AZ12" s="144"/>
      <c r="BA12" s="144"/>
      <c r="BB12" s="144"/>
      <c r="BC12" s="144"/>
      <c r="BD12" s="144"/>
    </row>
    <row r="13" spans="1:56" ht="33.75" hidden="1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341</v>
      </c>
      <c r="AB13" s="143" t="s">
        <v>342</v>
      </c>
      <c r="AC13" s="143" t="s">
        <v>343</v>
      </c>
      <c r="AD13" s="143" t="s">
        <v>344</v>
      </c>
      <c r="AE13" s="143" t="s">
        <v>345</v>
      </c>
      <c r="AF13" s="146" t="s">
        <v>341</v>
      </c>
      <c r="AG13" s="146" t="s">
        <v>342</v>
      </c>
      <c r="AH13" s="146" t="s">
        <v>343</v>
      </c>
      <c r="AI13" s="146" t="s">
        <v>344</v>
      </c>
      <c r="AJ13" s="146" t="s">
        <v>345</v>
      </c>
      <c r="AK13" s="138"/>
      <c r="AL13" s="138"/>
      <c r="AM13" s="138"/>
      <c r="AN13" s="138"/>
      <c r="AO13" s="138"/>
      <c r="AP13" s="146" t="s">
        <v>341</v>
      </c>
      <c r="AQ13" s="146" t="s">
        <v>342</v>
      </c>
      <c r="AR13" s="146" t="s">
        <v>343</v>
      </c>
      <c r="AS13" s="146" t="s">
        <v>344</v>
      </c>
      <c r="AT13" s="146" t="s">
        <v>345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hidden="1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341</v>
      </c>
      <c r="AG14" s="146" t="s">
        <v>342</v>
      </c>
      <c r="AH14" s="146" t="s">
        <v>343</v>
      </c>
      <c r="AI14" s="146" t="s">
        <v>344</v>
      </c>
      <c r="AJ14" s="146" t="s">
        <v>345</v>
      </c>
      <c r="AK14" s="138"/>
      <c r="AL14" s="138"/>
      <c r="AM14" s="138"/>
      <c r="AN14" s="138"/>
      <c r="AO14" s="138"/>
      <c r="AP14" s="146" t="s">
        <v>341</v>
      </c>
      <c r="AQ14" s="146" t="s">
        <v>342</v>
      </c>
      <c r="AR14" s="146" t="s">
        <v>343</v>
      </c>
      <c r="AS14" s="146" t="s">
        <v>344</v>
      </c>
      <c r="AT14" s="146" t="s">
        <v>345</v>
      </c>
      <c r="AU14" s="145" t="s">
        <v>346</v>
      </c>
      <c r="AV14" s="145" t="s">
        <v>347</v>
      </c>
      <c r="AW14" s="145" t="s">
        <v>348</v>
      </c>
      <c r="AX14" s="145" t="s">
        <v>344</v>
      </c>
      <c r="AY14" s="145" t="s">
        <v>350</v>
      </c>
      <c r="AZ14" s="144"/>
      <c r="BA14" s="144"/>
      <c r="BB14" s="144"/>
      <c r="BC14" s="144"/>
      <c r="BD14" s="144"/>
    </row>
    <row r="15" spans="1:56" hidden="1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hidden="1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363</v>
      </c>
      <c r="AB16" s="143" t="s">
        <v>364</v>
      </c>
      <c r="AC16" s="143" t="s">
        <v>365</v>
      </c>
      <c r="AD16" s="143" t="s">
        <v>344</v>
      </c>
      <c r="AE16" s="143" t="s">
        <v>366</v>
      </c>
      <c r="AF16" s="144"/>
      <c r="AG16" s="144"/>
      <c r="AH16" s="144"/>
      <c r="AI16" s="144"/>
      <c r="AJ16" s="144"/>
      <c r="AK16" s="143" t="s">
        <v>363</v>
      </c>
      <c r="AL16" s="143" t="s">
        <v>364</v>
      </c>
      <c r="AM16" s="143" t="s">
        <v>365</v>
      </c>
      <c r="AN16" s="143" t="s">
        <v>344</v>
      </c>
      <c r="AO16" s="143" t="s">
        <v>366</v>
      </c>
      <c r="AP16" s="144"/>
      <c r="AQ16" s="144"/>
      <c r="AR16" s="144"/>
      <c r="AS16" s="144"/>
      <c r="AT16" s="144"/>
      <c r="AU16" s="145" t="s">
        <v>346</v>
      </c>
      <c r="AV16" s="145" t="s">
        <v>347</v>
      </c>
      <c r="AW16" s="145" t="s">
        <v>348</v>
      </c>
      <c r="AX16" s="145" t="s">
        <v>344</v>
      </c>
      <c r="AY16" s="145" t="s">
        <v>357</v>
      </c>
      <c r="AZ16" s="144"/>
      <c r="BA16" s="144"/>
      <c r="BB16" s="144"/>
      <c r="BC16" s="144"/>
      <c r="BD16" s="144"/>
    </row>
    <row r="17" spans="1:56" ht="30" hidden="1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341</v>
      </c>
      <c r="AB17" s="143" t="s">
        <v>342</v>
      </c>
      <c r="AC17" s="143" t="s">
        <v>343</v>
      </c>
      <c r="AD17" s="143" t="s">
        <v>344</v>
      </c>
      <c r="AE17" s="143" t="s">
        <v>356</v>
      </c>
      <c r="AF17" s="144"/>
      <c r="AG17" s="144"/>
      <c r="AH17" s="144"/>
      <c r="AI17" s="144"/>
      <c r="AJ17" s="144"/>
      <c r="AK17" s="143" t="s">
        <v>341</v>
      </c>
      <c r="AL17" s="143" t="s">
        <v>342</v>
      </c>
      <c r="AM17" s="143" t="s">
        <v>343</v>
      </c>
      <c r="AN17" s="143" t="s">
        <v>344</v>
      </c>
      <c r="AO17" s="143" t="s">
        <v>356</v>
      </c>
      <c r="AP17" s="146" t="s">
        <v>341</v>
      </c>
      <c r="AQ17" s="146" t="s">
        <v>342</v>
      </c>
      <c r="AR17" s="146" t="s">
        <v>343</v>
      </c>
      <c r="AS17" s="146" t="s">
        <v>344</v>
      </c>
      <c r="AT17" s="146" t="s">
        <v>356</v>
      </c>
      <c r="AU17" s="143" t="s">
        <v>341</v>
      </c>
      <c r="AV17" s="143" t="s">
        <v>342</v>
      </c>
      <c r="AW17" s="143" t="s">
        <v>343</v>
      </c>
      <c r="AX17" s="143" t="s">
        <v>344</v>
      </c>
      <c r="AY17" s="143" t="s">
        <v>356</v>
      </c>
      <c r="AZ17" s="147" t="s">
        <v>367</v>
      </c>
      <c r="BA17" s="147" t="s">
        <v>368</v>
      </c>
      <c r="BB17" s="147" t="s">
        <v>369</v>
      </c>
      <c r="BC17" s="147" t="s">
        <v>344</v>
      </c>
      <c r="BD17" s="147" t="s">
        <v>370</v>
      </c>
    </row>
    <row r="18" spans="1:56" ht="30" hidden="1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371</v>
      </c>
      <c r="AG18" s="146" t="s">
        <v>372</v>
      </c>
      <c r="AH18" s="146" t="s">
        <v>373</v>
      </c>
      <c r="AI18" s="146" t="s">
        <v>344</v>
      </c>
      <c r="AJ18" s="146" t="s">
        <v>374</v>
      </c>
      <c r="AK18" s="138"/>
      <c r="AL18" s="138"/>
      <c r="AM18" s="138"/>
      <c r="AN18" s="138"/>
      <c r="AO18" s="138"/>
      <c r="AP18" s="146" t="s">
        <v>371</v>
      </c>
      <c r="AQ18" s="146" t="s">
        <v>372</v>
      </c>
      <c r="AR18" s="146" t="s">
        <v>373</v>
      </c>
      <c r="AS18" s="146" t="s">
        <v>344</v>
      </c>
      <c r="AT18" s="146" t="s">
        <v>374</v>
      </c>
      <c r="AU18" s="145" t="s">
        <v>358</v>
      </c>
      <c r="AV18" s="145" t="s">
        <v>359</v>
      </c>
      <c r="AW18" s="145" t="s">
        <v>360</v>
      </c>
      <c r="AX18" s="145" t="s">
        <v>344</v>
      </c>
      <c r="AY18" s="145" t="s">
        <v>362</v>
      </c>
      <c r="AZ18" s="144"/>
      <c r="BA18" s="144"/>
      <c r="BB18" s="144"/>
      <c r="BC18" s="144"/>
      <c r="BD18" s="144"/>
    </row>
    <row r="19" spans="1:56" ht="16" hidden="1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341</v>
      </c>
      <c r="AB19" s="143" t="s">
        <v>342</v>
      </c>
      <c r="AC19" s="143" t="s">
        <v>343</v>
      </c>
      <c r="AD19" s="143" t="s">
        <v>344</v>
      </c>
      <c r="AE19" s="143" t="s">
        <v>356</v>
      </c>
      <c r="AF19" s="146" t="s">
        <v>341</v>
      </c>
      <c r="AG19" s="146" t="s">
        <v>342</v>
      </c>
      <c r="AH19" s="146" t="s">
        <v>343</v>
      </c>
      <c r="AI19" s="146" t="s">
        <v>344</v>
      </c>
      <c r="AJ19" s="146" t="s">
        <v>356</v>
      </c>
      <c r="AK19" s="143" t="s">
        <v>341</v>
      </c>
      <c r="AL19" s="143" t="s">
        <v>342</v>
      </c>
      <c r="AM19" s="143" t="s">
        <v>343</v>
      </c>
      <c r="AN19" s="143" t="s">
        <v>344</v>
      </c>
      <c r="AO19" s="143" t="s">
        <v>356</v>
      </c>
      <c r="AP19" s="144"/>
      <c r="AQ19" s="144"/>
      <c r="AR19" s="144"/>
      <c r="AS19" s="144"/>
      <c r="AT19" s="144"/>
      <c r="AU19" s="143" t="s">
        <v>341</v>
      </c>
      <c r="AV19" s="143" t="s">
        <v>342</v>
      </c>
      <c r="AW19" s="143" t="s">
        <v>343</v>
      </c>
      <c r="AX19" s="143" t="s">
        <v>344</v>
      </c>
      <c r="AY19" s="143" t="s">
        <v>356</v>
      </c>
      <c r="AZ19" s="144"/>
      <c r="BA19" s="144"/>
      <c r="BB19" s="144"/>
      <c r="BC19" s="144"/>
      <c r="BD19" s="144"/>
    </row>
    <row r="20" spans="1:56" ht="30" hidden="1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375</v>
      </c>
      <c r="AG20" s="146" t="s">
        <v>376</v>
      </c>
      <c r="AH20" s="146" t="s">
        <v>377</v>
      </c>
      <c r="AI20" s="146" t="s">
        <v>344</v>
      </c>
      <c r="AJ20" s="146" t="s">
        <v>378</v>
      </c>
      <c r="AK20" s="138"/>
      <c r="AL20" s="138"/>
      <c r="AM20" s="138"/>
      <c r="AN20" s="138"/>
      <c r="AO20" s="138"/>
      <c r="AP20" s="146" t="s">
        <v>375</v>
      </c>
      <c r="AQ20" s="146" t="s">
        <v>376</v>
      </c>
      <c r="AR20" s="146" t="s">
        <v>377</v>
      </c>
      <c r="AS20" s="146" t="s">
        <v>344</v>
      </c>
      <c r="AT20" s="146" t="s">
        <v>378</v>
      </c>
      <c r="AU20" s="138"/>
      <c r="AV20" s="138"/>
      <c r="AW20" s="138"/>
      <c r="AX20" s="138"/>
      <c r="AY20" s="138"/>
      <c r="AZ20" s="147" t="s">
        <v>351</v>
      </c>
      <c r="BA20" s="147" t="s">
        <v>352</v>
      </c>
      <c r="BB20" s="147" t="s">
        <v>353</v>
      </c>
      <c r="BC20" s="147" t="s">
        <v>344</v>
      </c>
      <c r="BD20" s="147" t="s">
        <v>379</v>
      </c>
    </row>
    <row r="21" spans="1:56" hidden="1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hidden="1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341</v>
      </c>
      <c r="AB22" s="143" t="s">
        <v>342</v>
      </c>
      <c r="AC22" s="143" t="s">
        <v>343</v>
      </c>
      <c r="AD22" s="143" t="s">
        <v>344</v>
      </c>
      <c r="AE22" s="143" t="s">
        <v>356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341</v>
      </c>
      <c r="AQ22" s="146" t="s">
        <v>342</v>
      </c>
      <c r="AR22" s="146" t="s">
        <v>343</v>
      </c>
      <c r="AS22" s="146" t="s">
        <v>344</v>
      </c>
      <c r="AT22" s="146" t="s">
        <v>356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hidden="1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341</v>
      </c>
      <c r="AG23" s="146" t="s">
        <v>342</v>
      </c>
      <c r="AH23" s="146" t="s">
        <v>343</v>
      </c>
      <c r="AI23" s="146" t="s">
        <v>344</v>
      </c>
      <c r="AJ23" s="146" t="s">
        <v>356</v>
      </c>
      <c r="AK23" s="143" t="s">
        <v>341</v>
      </c>
      <c r="AL23" s="143" t="s">
        <v>342</v>
      </c>
      <c r="AM23" s="143" t="s">
        <v>343</v>
      </c>
      <c r="AN23" s="143" t="s">
        <v>344</v>
      </c>
      <c r="AO23" s="143" t="s">
        <v>356</v>
      </c>
      <c r="AP23" s="144"/>
      <c r="AQ23" s="144"/>
      <c r="AR23" s="144"/>
      <c r="AS23" s="144"/>
      <c r="AT23" s="144"/>
      <c r="AU23" s="143" t="s">
        <v>380</v>
      </c>
      <c r="AV23" s="143" t="s">
        <v>381</v>
      </c>
      <c r="AW23" s="143" t="s">
        <v>382</v>
      </c>
      <c r="AX23" s="143" t="s">
        <v>383</v>
      </c>
      <c r="AY23" s="143" t="s">
        <v>384</v>
      </c>
      <c r="AZ23" s="144"/>
      <c r="BA23" s="144"/>
      <c r="BB23" s="144"/>
      <c r="BC23" s="144"/>
      <c r="BD23" s="144"/>
    </row>
    <row r="24" spans="1:56" hidden="1" x14ac:dyDescent="0.2">
      <c r="W24" s="1024" t="s">
        <v>251</v>
      </c>
      <c r="X24" s="1025"/>
      <c r="Y24" s="1025"/>
      <c r="Z24" s="1025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 x14ac:dyDescent="0.2">
      <c r="W25" s="1026" t="s">
        <v>252</v>
      </c>
      <c r="X25" s="1027"/>
      <c r="Y25" s="1027"/>
      <c r="Z25" s="1028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autoFilter ref="A2:BD25" xr:uid="{350ACF92-6BD7-464D-B362-67AF02C5F324}">
    <filterColumn colId="0">
      <filters>
        <filter val="2"/>
      </filters>
    </filterColumn>
  </autoFilter>
  <mergeCells count="10">
    <mergeCell ref="AU1:AY1"/>
    <mergeCell ref="AZ1:BD1"/>
    <mergeCell ref="W24:Z24"/>
    <mergeCell ref="W25:Z25"/>
    <mergeCell ref="A1:B1"/>
    <mergeCell ref="C1:R1"/>
    <mergeCell ref="AA1:AE1"/>
    <mergeCell ref="AF1:AJ1"/>
    <mergeCell ref="AK1:AO1"/>
    <mergeCell ref="AP1:AT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A6C5-12E3-4680-AF96-6B2FF758BCE7}">
  <sheetPr>
    <tabColor theme="7"/>
  </sheetPr>
  <dimension ref="A1:AS81"/>
  <sheetViews>
    <sheetView zoomScale="90" zoomScaleNormal="90" workbookViewId="0">
      <selection activeCell="L17" sqref="L17"/>
    </sheetView>
  </sheetViews>
  <sheetFormatPr baseColWidth="10" defaultColWidth="8.83203125" defaultRowHeight="15" x14ac:dyDescent="0.2"/>
  <cols>
    <col min="1" max="1" width="14.1640625" customWidth="1"/>
    <col min="2" max="3" width="9.83203125" bestFit="1" customWidth="1"/>
    <col min="4" max="10" width="8.5" hidden="1" customWidth="1"/>
  </cols>
  <sheetData>
    <row r="1" spans="1:45" s="1" customFormat="1" x14ac:dyDescent="0.2">
      <c r="A1" s="94" t="s">
        <v>385</v>
      </c>
      <c r="B1" s="94" t="s">
        <v>386</v>
      </c>
      <c r="C1" s="94" t="s">
        <v>387</v>
      </c>
      <c r="D1" s="99">
        <v>44018</v>
      </c>
      <c r="E1" s="99">
        <f>D1+1</f>
        <v>44019</v>
      </c>
      <c r="F1" s="99">
        <f t="shared" ref="F1:AS1" si="0">E1+1</f>
        <v>44020</v>
      </c>
      <c r="G1" s="99">
        <f t="shared" si="0"/>
        <v>44021</v>
      </c>
      <c r="H1" s="99">
        <f t="shared" si="0"/>
        <v>44022</v>
      </c>
      <c r="I1" s="100">
        <f t="shared" si="0"/>
        <v>44023</v>
      </c>
      <c r="J1" s="100">
        <f t="shared" si="0"/>
        <v>44024</v>
      </c>
      <c r="K1" s="99">
        <f>J1+1</f>
        <v>44025</v>
      </c>
      <c r="L1" s="99">
        <f t="shared" si="0"/>
        <v>44026</v>
      </c>
      <c r="M1" s="99">
        <f t="shared" si="0"/>
        <v>44027</v>
      </c>
      <c r="N1" s="99">
        <f t="shared" si="0"/>
        <v>44028</v>
      </c>
      <c r="O1" s="99">
        <f t="shared" si="0"/>
        <v>44029</v>
      </c>
      <c r="P1" s="100">
        <f t="shared" si="0"/>
        <v>44030</v>
      </c>
      <c r="Q1" s="100">
        <f t="shared" si="0"/>
        <v>44031</v>
      </c>
      <c r="R1" s="99">
        <f t="shared" si="0"/>
        <v>44032</v>
      </c>
      <c r="S1" s="99">
        <f t="shared" si="0"/>
        <v>44033</v>
      </c>
      <c r="T1" s="99">
        <f t="shared" si="0"/>
        <v>44034</v>
      </c>
      <c r="U1" s="99">
        <f t="shared" si="0"/>
        <v>44035</v>
      </c>
      <c r="V1" s="99">
        <f t="shared" si="0"/>
        <v>44036</v>
      </c>
      <c r="W1" s="100">
        <f t="shared" si="0"/>
        <v>44037</v>
      </c>
      <c r="X1" s="100">
        <f t="shared" si="0"/>
        <v>44038</v>
      </c>
      <c r="Y1" s="99">
        <f t="shared" si="0"/>
        <v>44039</v>
      </c>
      <c r="Z1" s="99">
        <f t="shared" si="0"/>
        <v>44040</v>
      </c>
      <c r="AA1" s="99">
        <f t="shared" si="0"/>
        <v>44041</v>
      </c>
      <c r="AB1" s="99">
        <f t="shared" si="0"/>
        <v>44042</v>
      </c>
      <c r="AC1" s="99">
        <f t="shared" si="0"/>
        <v>44043</v>
      </c>
      <c r="AD1" s="100">
        <f t="shared" si="0"/>
        <v>44044</v>
      </c>
      <c r="AE1" s="100">
        <f t="shared" si="0"/>
        <v>44045</v>
      </c>
      <c r="AF1" s="99">
        <f t="shared" si="0"/>
        <v>44046</v>
      </c>
      <c r="AG1" s="99">
        <f t="shared" si="0"/>
        <v>44047</v>
      </c>
      <c r="AH1" s="99">
        <f t="shared" si="0"/>
        <v>44048</v>
      </c>
      <c r="AI1" s="99">
        <f t="shared" si="0"/>
        <v>44049</v>
      </c>
      <c r="AJ1" s="99">
        <f t="shared" si="0"/>
        <v>44050</v>
      </c>
      <c r="AK1" s="100">
        <f t="shared" si="0"/>
        <v>44051</v>
      </c>
      <c r="AL1" s="100">
        <f t="shared" si="0"/>
        <v>44052</v>
      </c>
      <c r="AM1" s="99">
        <f t="shared" si="0"/>
        <v>44053</v>
      </c>
      <c r="AN1" s="99">
        <f t="shared" si="0"/>
        <v>44054</v>
      </c>
      <c r="AO1" s="99">
        <f t="shared" si="0"/>
        <v>44055</v>
      </c>
      <c r="AP1" s="99">
        <f t="shared" si="0"/>
        <v>44056</v>
      </c>
      <c r="AQ1" s="99">
        <f t="shared" si="0"/>
        <v>44057</v>
      </c>
      <c r="AR1" s="100">
        <f t="shared" si="0"/>
        <v>44058</v>
      </c>
      <c r="AS1" s="100">
        <f t="shared" si="0"/>
        <v>44059</v>
      </c>
    </row>
    <row r="2" spans="1:45" x14ac:dyDescent="0.2">
      <c r="A2" s="63" t="s">
        <v>388</v>
      </c>
      <c r="B2" s="63">
        <v>12</v>
      </c>
      <c r="C2" s="59" t="s">
        <v>389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1:45" x14ac:dyDescent="0.2">
      <c r="A3" s="59" t="s">
        <v>388</v>
      </c>
      <c r="B3" s="59">
        <v>12</v>
      </c>
      <c r="C3" s="93" t="s">
        <v>390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 x14ac:dyDescent="0.2">
      <c r="A4" s="59" t="s">
        <v>391</v>
      </c>
      <c r="B4" s="59">
        <v>13</v>
      </c>
      <c r="C4" s="59" t="s">
        <v>389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 x14ac:dyDescent="0.2">
      <c r="A5" s="59" t="s">
        <v>391</v>
      </c>
      <c r="B5" s="59">
        <v>13</v>
      </c>
      <c r="C5" s="93" t="s">
        <v>390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</row>
    <row r="6" spans="1:45" x14ac:dyDescent="0.2">
      <c r="A6" s="59" t="s">
        <v>392</v>
      </c>
      <c r="B6" s="59">
        <v>16</v>
      </c>
      <c r="C6" s="59" t="s">
        <v>389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</row>
    <row r="7" spans="1:45" x14ac:dyDescent="0.2">
      <c r="A7" s="59" t="s">
        <v>392</v>
      </c>
      <c r="B7" s="59">
        <v>16</v>
      </c>
      <c r="C7" s="93" t="s">
        <v>390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</row>
    <row r="8" spans="1:45" x14ac:dyDescent="0.2">
      <c r="A8" s="59" t="s">
        <v>393</v>
      </c>
      <c r="B8" s="59">
        <v>11</v>
      </c>
      <c r="C8" s="59" t="s">
        <v>389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</row>
    <row r="9" spans="1:45" x14ac:dyDescent="0.2">
      <c r="A9" s="59" t="s">
        <v>393</v>
      </c>
      <c r="B9" s="59">
        <v>11</v>
      </c>
      <c r="C9" s="93" t="s">
        <v>390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">
      <c r="A10" s="59" t="s">
        <v>394</v>
      </c>
      <c r="B10" s="59">
        <v>22</v>
      </c>
      <c r="C10" s="59" t="s">
        <v>389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">
      <c r="A11" s="59" t="s">
        <v>394</v>
      </c>
      <c r="B11" s="59">
        <v>22</v>
      </c>
      <c r="C11" s="93" t="s">
        <v>390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">
      <c r="A12" s="59" t="s">
        <v>395</v>
      </c>
      <c r="B12" s="59">
        <v>19</v>
      </c>
      <c r="C12" s="59" t="s">
        <v>389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">
      <c r="A13" s="59" t="s">
        <v>395</v>
      </c>
      <c r="B13" s="59">
        <v>19</v>
      </c>
      <c r="C13" s="93" t="s">
        <v>390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">
      <c r="A14" s="59" t="s">
        <v>396</v>
      </c>
      <c r="B14" s="59">
        <v>26</v>
      </c>
      <c r="C14" s="59" t="s">
        <v>389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">
      <c r="A15" s="59" t="s">
        <v>396</v>
      </c>
      <c r="B15" s="59">
        <v>26</v>
      </c>
      <c r="C15" s="93" t="s">
        <v>390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">
      <c r="A16" s="59" t="s">
        <v>397</v>
      </c>
      <c r="B16" s="59">
        <v>28</v>
      </c>
      <c r="C16" s="59" t="s">
        <v>389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x14ac:dyDescent="0.2">
      <c r="A17" s="59" t="s">
        <v>397</v>
      </c>
      <c r="B17" s="59">
        <v>28</v>
      </c>
      <c r="C17" s="93" t="s">
        <v>390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x14ac:dyDescent="0.2">
      <c r="A18" s="59" t="s">
        <v>398</v>
      </c>
      <c r="B18" s="59">
        <v>26</v>
      </c>
      <c r="C18" s="59" t="s">
        <v>389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x14ac:dyDescent="0.2">
      <c r="A19" s="59" t="s">
        <v>398</v>
      </c>
      <c r="B19" s="59">
        <v>26</v>
      </c>
      <c r="C19" s="93" t="s">
        <v>390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 x14ac:dyDescent="0.2">
      <c r="A20" s="59" t="s">
        <v>399</v>
      </c>
      <c r="B20" s="59">
        <v>22</v>
      </c>
      <c r="C20" s="59" t="s">
        <v>389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 x14ac:dyDescent="0.2">
      <c r="A21" s="95" t="s">
        <v>399</v>
      </c>
      <c r="B21" s="95">
        <v>22</v>
      </c>
      <c r="C21" s="96" t="s">
        <v>390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97" customFormat="1" x14ac:dyDescent="0.2">
      <c r="A22" s="97" t="s">
        <v>400</v>
      </c>
      <c r="B22" s="97">
        <v>15</v>
      </c>
      <c r="C22" s="97" t="s">
        <v>389</v>
      </c>
    </row>
    <row r="23" spans="1:45" s="97" customFormat="1" x14ac:dyDescent="0.2">
      <c r="A23" s="97" t="s">
        <v>400</v>
      </c>
      <c r="B23" s="97">
        <v>15</v>
      </c>
      <c r="C23" s="97" t="s">
        <v>390</v>
      </c>
    </row>
    <row r="24" spans="1:45" s="97" customFormat="1" x14ac:dyDescent="0.2">
      <c r="A24" s="97" t="s">
        <v>401</v>
      </c>
      <c r="B24" s="97">
        <v>15</v>
      </c>
      <c r="C24" s="97" t="s">
        <v>389</v>
      </c>
    </row>
    <row r="25" spans="1:45" s="97" customFormat="1" x14ac:dyDescent="0.2">
      <c r="A25" s="97" t="s">
        <v>401</v>
      </c>
      <c r="B25" s="97">
        <v>15</v>
      </c>
      <c r="C25" s="97" t="s">
        <v>390</v>
      </c>
    </row>
    <row r="26" spans="1:45" s="97" customFormat="1" x14ac:dyDescent="0.2">
      <c r="A26" s="97" t="s">
        <v>402</v>
      </c>
      <c r="B26" s="97">
        <v>10</v>
      </c>
      <c r="C26" s="97" t="s">
        <v>389</v>
      </c>
    </row>
    <row r="27" spans="1:45" s="97" customFormat="1" x14ac:dyDescent="0.2">
      <c r="A27" s="97" t="s">
        <v>402</v>
      </c>
      <c r="B27" s="97">
        <v>10</v>
      </c>
      <c r="C27" s="97" t="s">
        <v>390</v>
      </c>
    </row>
    <row r="28" spans="1:45" s="97" customFormat="1" x14ac:dyDescent="0.2">
      <c r="A28" s="97" t="s">
        <v>403</v>
      </c>
      <c r="B28" s="97">
        <v>11</v>
      </c>
      <c r="C28" s="97" t="s">
        <v>389</v>
      </c>
    </row>
    <row r="29" spans="1:45" s="97" customFormat="1" x14ac:dyDescent="0.2">
      <c r="A29" s="97" t="s">
        <v>403</v>
      </c>
      <c r="B29" s="97">
        <v>11</v>
      </c>
      <c r="C29" s="97" t="s">
        <v>390</v>
      </c>
    </row>
    <row r="30" spans="1:45" s="97" customFormat="1" x14ac:dyDescent="0.2">
      <c r="A30" s="97" t="s">
        <v>404</v>
      </c>
      <c r="B30" s="97">
        <v>10</v>
      </c>
      <c r="C30" s="97" t="s">
        <v>389</v>
      </c>
    </row>
    <row r="31" spans="1:45" s="97" customFormat="1" x14ac:dyDescent="0.2">
      <c r="A31" s="97" t="s">
        <v>404</v>
      </c>
      <c r="B31" s="97">
        <v>10</v>
      </c>
      <c r="C31" s="97" t="s">
        <v>390</v>
      </c>
    </row>
    <row r="32" spans="1:45" s="97" customFormat="1" x14ac:dyDescent="0.2">
      <c r="A32" s="97" t="s">
        <v>405</v>
      </c>
      <c r="B32" s="97">
        <v>10</v>
      </c>
      <c r="C32" s="97" t="s">
        <v>389</v>
      </c>
    </row>
    <row r="33" spans="1:3" s="97" customFormat="1" x14ac:dyDescent="0.2">
      <c r="A33" s="97" t="s">
        <v>405</v>
      </c>
      <c r="B33" s="97">
        <v>10</v>
      </c>
      <c r="C33" s="97" t="s">
        <v>390</v>
      </c>
    </row>
    <row r="34" spans="1:3" s="59" customFormat="1" x14ac:dyDescent="0.2">
      <c r="A34" s="59" t="s">
        <v>406</v>
      </c>
      <c r="B34" s="59">
        <v>16</v>
      </c>
      <c r="C34" s="59" t="s">
        <v>389</v>
      </c>
    </row>
    <row r="35" spans="1:3" s="59" customFormat="1" x14ac:dyDescent="0.2">
      <c r="A35" s="59" t="s">
        <v>406</v>
      </c>
      <c r="B35" s="59">
        <v>16</v>
      </c>
      <c r="C35" s="59" t="s">
        <v>390</v>
      </c>
    </row>
    <row r="36" spans="1:3" s="59" customFormat="1" x14ac:dyDescent="0.2">
      <c r="A36" s="58" t="s">
        <v>407</v>
      </c>
      <c r="B36" s="59">
        <v>16</v>
      </c>
      <c r="C36" s="59" t="s">
        <v>389</v>
      </c>
    </row>
    <row r="37" spans="1:3" s="59" customFormat="1" x14ac:dyDescent="0.2">
      <c r="A37" s="58" t="s">
        <v>407</v>
      </c>
      <c r="B37" s="59">
        <v>16</v>
      </c>
      <c r="C37" s="59" t="s">
        <v>390</v>
      </c>
    </row>
    <row r="38" spans="1:3" s="59" customFormat="1" x14ac:dyDescent="0.2">
      <c r="A38" s="59" t="s">
        <v>408</v>
      </c>
      <c r="B38" s="59">
        <v>12</v>
      </c>
      <c r="C38" s="59" t="s">
        <v>389</v>
      </c>
    </row>
    <row r="39" spans="1:3" s="59" customFormat="1" x14ac:dyDescent="0.2">
      <c r="A39" s="59" t="s">
        <v>408</v>
      </c>
      <c r="B39" s="59">
        <v>12</v>
      </c>
      <c r="C39" s="59" t="s">
        <v>390</v>
      </c>
    </row>
    <row r="40" spans="1:3" s="59" customFormat="1" x14ac:dyDescent="0.2">
      <c r="A40" s="59" t="s">
        <v>409</v>
      </c>
      <c r="B40" s="59">
        <v>15</v>
      </c>
      <c r="C40" s="59" t="s">
        <v>389</v>
      </c>
    </row>
    <row r="41" spans="1:3" s="59" customFormat="1" x14ac:dyDescent="0.2">
      <c r="A41" s="59" t="s">
        <v>409</v>
      </c>
      <c r="B41" s="59">
        <v>15</v>
      </c>
      <c r="C41" s="59" t="s">
        <v>390</v>
      </c>
    </row>
    <row r="42" spans="1:3" s="59" customFormat="1" x14ac:dyDescent="0.2">
      <c r="A42" s="59" t="s">
        <v>410</v>
      </c>
      <c r="B42" s="59">
        <v>16</v>
      </c>
      <c r="C42" s="59" t="s">
        <v>389</v>
      </c>
    </row>
    <row r="43" spans="1:3" s="59" customFormat="1" x14ac:dyDescent="0.2">
      <c r="A43" s="59" t="s">
        <v>410</v>
      </c>
      <c r="B43" s="59">
        <v>16</v>
      </c>
      <c r="C43" s="59" t="s">
        <v>390</v>
      </c>
    </row>
    <row r="44" spans="1:3" s="59" customFormat="1" x14ac:dyDescent="0.2">
      <c r="A44" s="59" t="s">
        <v>411</v>
      </c>
      <c r="B44" s="59">
        <v>13</v>
      </c>
      <c r="C44" s="59" t="s">
        <v>389</v>
      </c>
    </row>
    <row r="45" spans="1:3" s="59" customFormat="1" x14ac:dyDescent="0.2">
      <c r="A45" s="59" t="s">
        <v>411</v>
      </c>
      <c r="B45" s="59">
        <v>13</v>
      </c>
      <c r="C45" s="59" t="s">
        <v>390</v>
      </c>
    </row>
    <row r="46" spans="1:3" s="59" customFormat="1" x14ac:dyDescent="0.2">
      <c r="A46" s="59" t="s">
        <v>412</v>
      </c>
      <c r="B46" s="59">
        <v>15</v>
      </c>
      <c r="C46" s="59" t="s">
        <v>389</v>
      </c>
    </row>
    <row r="47" spans="1:3" s="59" customFormat="1" x14ac:dyDescent="0.2">
      <c r="A47" s="59" t="s">
        <v>412</v>
      </c>
      <c r="B47" s="59">
        <v>15</v>
      </c>
      <c r="C47" s="59" t="s">
        <v>390</v>
      </c>
    </row>
    <row r="48" spans="1:3" s="59" customFormat="1" x14ac:dyDescent="0.2">
      <c r="A48" s="59" t="s">
        <v>413</v>
      </c>
      <c r="B48" s="59">
        <v>11</v>
      </c>
      <c r="C48" s="59" t="s">
        <v>389</v>
      </c>
    </row>
    <row r="49" spans="1:3" s="59" customFormat="1" x14ac:dyDescent="0.2">
      <c r="A49" s="59" t="s">
        <v>413</v>
      </c>
      <c r="B49" s="59">
        <v>11</v>
      </c>
      <c r="C49" s="59" t="s">
        <v>390</v>
      </c>
    </row>
    <row r="50" spans="1:3" s="59" customFormat="1" x14ac:dyDescent="0.2">
      <c r="A50" s="59" t="s">
        <v>414</v>
      </c>
      <c r="B50" s="59">
        <v>11</v>
      </c>
      <c r="C50" s="59" t="s">
        <v>389</v>
      </c>
    </row>
    <row r="51" spans="1:3" s="59" customFormat="1" x14ac:dyDescent="0.2">
      <c r="A51" s="59" t="s">
        <v>414</v>
      </c>
      <c r="B51" s="59">
        <v>11</v>
      </c>
      <c r="C51" s="59" t="s">
        <v>390</v>
      </c>
    </row>
    <row r="52" spans="1:3" s="59" customFormat="1" x14ac:dyDescent="0.2">
      <c r="A52" s="59" t="s">
        <v>415</v>
      </c>
      <c r="B52" s="59">
        <v>10</v>
      </c>
      <c r="C52" s="59" t="s">
        <v>389</v>
      </c>
    </row>
    <row r="53" spans="1:3" s="59" customFormat="1" x14ac:dyDescent="0.2">
      <c r="A53" s="59" t="s">
        <v>415</v>
      </c>
      <c r="B53" s="59">
        <v>10</v>
      </c>
      <c r="C53" s="59" t="s">
        <v>390</v>
      </c>
    </row>
    <row r="54" spans="1:3" s="59" customFormat="1" x14ac:dyDescent="0.2">
      <c r="A54" s="59" t="s">
        <v>416</v>
      </c>
      <c r="B54" s="59">
        <v>13</v>
      </c>
      <c r="C54" s="59" t="s">
        <v>389</v>
      </c>
    </row>
    <row r="55" spans="1:3" s="59" customFormat="1" x14ac:dyDescent="0.2">
      <c r="A55" s="59" t="s">
        <v>416</v>
      </c>
      <c r="B55" s="59">
        <v>13</v>
      </c>
      <c r="C55" s="59" t="s">
        <v>390</v>
      </c>
    </row>
    <row r="56" spans="1:3" s="59" customFormat="1" x14ac:dyDescent="0.2">
      <c r="A56" s="59" t="s">
        <v>417</v>
      </c>
      <c r="B56" s="59">
        <v>12</v>
      </c>
      <c r="C56" s="59" t="s">
        <v>389</v>
      </c>
    </row>
    <row r="57" spans="1:3" s="59" customFormat="1" x14ac:dyDescent="0.2">
      <c r="A57" s="59" t="s">
        <v>417</v>
      </c>
      <c r="B57" s="59">
        <v>12</v>
      </c>
      <c r="C57" s="59" t="s">
        <v>390</v>
      </c>
    </row>
    <row r="58" spans="1:3" s="97" customFormat="1" x14ac:dyDescent="0.2">
      <c r="A58" s="98" t="s">
        <v>418</v>
      </c>
      <c r="B58" s="97">
        <v>21</v>
      </c>
      <c r="C58" s="97" t="s">
        <v>389</v>
      </c>
    </row>
    <row r="59" spans="1:3" s="97" customFormat="1" x14ac:dyDescent="0.2">
      <c r="A59" s="98" t="s">
        <v>418</v>
      </c>
      <c r="B59" s="97">
        <v>21</v>
      </c>
      <c r="C59" s="97" t="s">
        <v>390</v>
      </c>
    </row>
    <row r="60" spans="1:3" s="97" customFormat="1" x14ac:dyDescent="0.2">
      <c r="A60" s="97" t="s">
        <v>419</v>
      </c>
      <c r="B60" s="97">
        <v>22</v>
      </c>
      <c r="C60" s="97" t="s">
        <v>389</v>
      </c>
    </row>
    <row r="61" spans="1:3" s="97" customFormat="1" x14ac:dyDescent="0.2">
      <c r="A61" s="97" t="s">
        <v>419</v>
      </c>
      <c r="B61" s="97">
        <v>22</v>
      </c>
      <c r="C61" s="97" t="s">
        <v>390</v>
      </c>
    </row>
    <row r="62" spans="1:3" s="97" customFormat="1" x14ac:dyDescent="0.2">
      <c r="A62" s="97" t="s">
        <v>420</v>
      </c>
      <c r="B62" s="97">
        <v>13</v>
      </c>
      <c r="C62" s="97" t="s">
        <v>389</v>
      </c>
    </row>
    <row r="63" spans="1:3" s="97" customFormat="1" x14ac:dyDescent="0.2">
      <c r="A63" s="97" t="s">
        <v>420</v>
      </c>
      <c r="B63" s="97">
        <v>13</v>
      </c>
      <c r="C63" s="97" t="s">
        <v>390</v>
      </c>
    </row>
    <row r="64" spans="1:3" s="97" customFormat="1" x14ac:dyDescent="0.2">
      <c r="A64" s="97" t="s">
        <v>421</v>
      </c>
      <c r="B64" s="97">
        <v>21</v>
      </c>
      <c r="C64" s="97" t="s">
        <v>389</v>
      </c>
    </row>
    <row r="65" spans="1:3" s="97" customFormat="1" x14ac:dyDescent="0.2">
      <c r="A65" s="97" t="s">
        <v>421</v>
      </c>
      <c r="B65" s="97">
        <v>21</v>
      </c>
      <c r="C65" s="97" t="s">
        <v>390</v>
      </c>
    </row>
    <row r="66" spans="1:3" s="97" customFormat="1" x14ac:dyDescent="0.2">
      <c r="A66" s="97" t="s">
        <v>422</v>
      </c>
      <c r="B66" s="97">
        <v>11</v>
      </c>
      <c r="C66" s="97" t="s">
        <v>389</v>
      </c>
    </row>
    <row r="67" spans="1:3" s="97" customFormat="1" x14ac:dyDescent="0.2">
      <c r="A67" s="97" t="s">
        <v>422</v>
      </c>
      <c r="B67" s="97">
        <v>11</v>
      </c>
      <c r="C67" s="97" t="s">
        <v>390</v>
      </c>
    </row>
    <row r="68" spans="1:3" s="97" customFormat="1" x14ac:dyDescent="0.2">
      <c r="A68" s="97" t="s">
        <v>423</v>
      </c>
      <c r="B68" s="97">
        <v>14</v>
      </c>
      <c r="C68" s="97" t="s">
        <v>389</v>
      </c>
    </row>
    <row r="69" spans="1:3" s="97" customFormat="1" x14ac:dyDescent="0.2">
      <c r="A69" s="97" t="s">
        <v>423</v>
      </c>
      <c r="B69" s="97">
        <v>14</v>
      </c>
      <c r="C69" s="97" t="s">
        <v>390</v>
      </c>
    </row>
    <row r="70" spans="1:3" s="97" customFormat="1" x14ac:dyDescent="0.2">
      <c r="A70" s="97" t="s">
        <v>424</v>
      </c>
      <c r="B70" s="97">
        <v>13</v>
      </c>
      <c r="C70" s="97" t="s">
        <v>389</v>
      </c>
    </row>
    <row r="71" spans="1:3" s="97" customFormat="1" x14ac:dyDescent="0.2">
      <c r="A71" s="97" t="s">
        <v>424</v>
      </c>
      <c r="B71" s="97">
        <v>13</v>
      </c>
      <c r="C71" s="97" t="s">
        <v>390</v>
      </c>
    </row>
    <row r="72" spans="1:3" s="97" customFormat="1" x14ac:dyDescent="0.2">
      <c r="A72" s="97" t="s">
        <v>425</v>
      </c>
      <c r="B72" s="97">
        <v>10</v>
      </c>
      <c r="C72" s="97" t="s">
        <v>389</v>
      </c>
    </row>
    <row r="73" spans="1:3" s="97" customFormat="1" x14ac:dyDescent="0.2">
      <c r="A73" s="97" t="s">
        <v>425</v>
      </c>
      <c r="B73" s="97">
        <v>10</v>
      </c>
      <c r="C73" s="97" t="s">
        <v>390</v>
      </c>
    </row>
    <row r="74" spans="1:3" s="97" customFormat="1" x14ac:dyDescent="0.2">
      <c r="A74" s="97" t="s">
        <v>426</v>
      </c>
      <c r="B74" s="97">
        <v>17</v>
      </c>
      <c r="C74" s="97" t="s">
        <v>389</v>
      </c>
    </row>
    <row r="75" spans="1:3" s="97" customFormat="1" x14ac:dyDescent="0.2">
      <c r="A75" s="97" t="s">
        <v>426</v>
      </c>
      <c r="B75" s="97">
        <v>17</v>
      </c>
      <c r="C75" s="97" t="s">
        <v>390</v>
      </c>
    </row>
    <row r="76" spans="1:3" s="97" customFormat="1" x14ac:dyDescent="0.2">
      <c r="A76" s="97" t="s">
        <v>427</v>
      </c>
      <c r="B76" s="97">
        <v>10</v>
      </c>
      <c r="C76" s="97" t="s">
        <v>389</v>
      </c>
    </row>
    <row r="77" spans="1:3" s="97" customFormat="1" x14ac:dyDescent="0.2">
      <c r="A77" s="97" t="s">
        <v>427</v>
      </c>
      <c r="B77" s="97">
        <v>10</v>
      </c>
      <c r="C77" s="97" t="s">
        <v>390</v>
      </c>
    </row>
    <row r="78" spans="1:3" s="97" customFormat="1" x14ac:dyDescent="0.2">
      <c r="A78" s="97" t="s">
        <v>428</v>
      </c>
      <c r="B78" s="97">
        <v>10</v>
      </c>
      <c r="C78" s="97" t="s">
        <v>389</v>
      </c>
    </row>
    <row r="79" spans="1:3" s="97" customFormat="1" x14ac:dyDescent="0.2">
      <c r="A79" s="97" t="s">
        <v>428</v>
      </c>
      <c r="B79" s="97">
        <v>10</v>
      </c>
      <c r="C79" s="97" t="s">
        <v>390</v>
      </c>
    </row>
    <row r="80" spans="1:3" s="97" customFormat="1" x14ac:dyDescent="0.2">
      <c r="A80" s="97" t="s">
        <v>429</v>
      </c>
      <c r="B80" s="97">
        <v>10</v>
      </c>
      <c r="C80" s="97" t="s">
        <v>389</v>
      </c>
    </row>
    <row r="81" spans="1:3" s="97" customFormat="1" x14ac:dyDescent="0.2">
      <c r="A81" s="97" t="s">
        <v>429</v>
      </c>
      <c r="B81" s="97">
        <v>10</v>
      </c>
      <c r="C81" s="97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A7C-2E3A-4C55-8F4B-29D9F0437189}">
  <dimension ref="A1:FS24"/>
  <sheetViews>
    <sheetView zoomScale="44" workbookViewId="0">
      <selection activeCell="ES14" sqref="ES14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hidden="1" customWidth="1"/>
    <col min="12" max="13" width="11.1640625" style="135" hidden="1" customWidth="1"/>
    <col min="14" max="15" width="10" style="135" hidden="1" customWidth="1"/>
    <col min="16" max="16" width="11.1640625" style="135" hidden="1" customWidth="1"/>
    <col min="17" max="17" width="12" style="135" hidden="1" customWidth="1"/>
    <col min="18" max="19" width="15.5" style="135" hidden="1" customWidth="1"/>
    <col min="20" max="22" width="10" style="135" hidden="1" customWidth="1"/>
    <col min="23" max="23" width="12" style="135" customWidth="1"/>
    <col min="24" max="25" width="11.1640625" style="135" customWidth="1"/>
    <col min="26" max="26" width="11.5" style="135" customWidth="1"/>
    <col min="27" max="27" width="10.5" style="135" bestFit="1" customWidth="1"/>
    <col min="28" max="28" width="11.5" style="135" bestFit="1" customWidth="1"/>
    <col min="29" max="32" width="10.5" style="135" bestFit="1" customWidth="1"/>
    <col min="33" max="33" width="12.1640625" style="135" bestFit="1" customWidth="1"/>
    <col min="34" max="37" width="10.5" style="135" bestFit="1" customWidth="1"/>
    <col min="38" max="38" width="12.1640625" style="135" bestFit="1" customWidth="1"/>
    <col min="39" max="39" width="10.5" style="135" bestFit="1" customWidth="1"/>
    <col min="40" max="40" width="11.83203125" style="135" bestFit="1" customWidth="1"/>
    <col min="41" max="43" width="10.5" style="135" bestFit="1" customWidth="1"/>
    <col min="44" max="45" width="11.83203125" style="135" bestFit="1" customWidth="1"/>
    <col min="46" max="49" width="10.5" style="135" bestFit="1" customWidth="1"/>
    <col min="50" max="50" width="11.83203125" style="135" bestFit="1" customWidth="1"/>
    <col min="51" max="51" width="10.5" style="135" bestFit="1" customWidth="1"/>
    <col min="52" max="52" width="10.83203125" style="135" bestFit="1" customWidth="1"/>
    <col min="53" max="53" width="11.5" style="135" bestFit="1" customWidth="1"/>
    <col min="54" max="57" width="10.83203125" style="135" bestFit="1" customWidth="1"/>
    <col min="58" max="58" width="12.1640625" style="135" bestFit="1" customWidth="1"/>
    <col min="59" max="62" width="10.83203125" style="135" bestFit="1" customWidth="1"/>
    <col min="63" max="63" width="12.1640625" style="135" bestFit="1" customWidth="1"/>
    <col min="64" max="64" width="10.83203125" style="135" bestFit="1" customWidth="1"/>
    <col min="65" max="65" width="11.83203125" style="135" bestFit="1" customWidth="1"/>
    <col min="66" max="68" width="10.83203125" style="135" bestFit="1" customWidth="1"/>
    <col min="69" max="70" width="11.83203125" style="135" bestFit="1" customWidth="1"/>
    <col min="71" max="77" width="10.83203125" style="135" bestFit="1" customWidth="1"/>
    <col min="78" max="78" width="11.5" style="135" bestFit="1" customWidth="1"/>
    <col min="79" max="82" width="10.83203125" style="135" bestFit="1" customWidth="1"/>
    <col min="83" max="83" width="12.1640625" style="135" bestFit="1" customWidth="1"/>
    <col min="84" max="87" width="10.83203125" style="135" bestFit="1" customWidth="1"/>
    <col min="88" max="88" width="12.1640625" style="135" bestFit="1" customWidth="1"/>
    <col min="89" max="89" width="10.83203125" style="135" bestFit="1" customWidth="1"/>
    <col min="90" max="90" width="11.83203125" style="135" bestFit="1" customWidth="1"/>
    <col min="91" max="93" width="10.83203125" style="135" bestFit="1" customWidth="1"/>
    <col min="94" max="95" width="11.83203125" style="135" bestFit="1" customWidth="1"/>
    <col min="96" max="98" width="10.83203125" style="135" bestFit="1" customWidth="1"/>
    <col min="99" max="100" width="11.83203125" style="135" customWidth="1"/>
    <col min="101" max="102" width="10.83203125" style="135" bestFit="1" customWidth="1"/>
    <col min="103" max="103" width="11.5" style="135" bestFit="1" customWidth="1"/>
    <col min="104" max="107" width="10.83203125" style="135" bestFit="1" customWidth="1"/>
    <col min="108" max="108" width="12.1640625" style="135" bestFit="1" customWidth="1"/>
    <col min="109" max="112" width="10.83203125" style="135" bestFit="1" customWidth="1"/>
    <col min="113" max="113" width="12.1640625" style="135" bestFit="1" customWidth="1"/>
    <col min="114" max="114" width="10.83203125" style="135" bestFit="1" customWidth="1"/>
    <col min="115" max="115" width="11.83203125" style="135" bestFit="1" customWidth="1"/>
    <col min="116" max="118" width="10.83203125" style="135" bestFit="1" customWidth="1"/>
    <col min="119" max="120" width="11.83203125" style="135" bestFit="1" customWidth="1"/>
    <col min="121" max="126" width="10.83203125" style="135" bestFit="1" customWidth="1"/>
    <col min="127" max="127" width="13.1640625" style="135" bestFit="1" customWidth="1"/>
    <col min="128" max="128" width="13.5" style="135" customWidth="1"/>
    <col min="129" max="129" width="10.83203125" style="135" bestFit="1" customWidth="1"/>
    <col min="130" max="130" width="11.5" style="135" bestFit="1" customWidth="1"/>
    <col min="131" max="131" width="10.83203125" style="135" bestFit="1" customWidth="1"/>
    <col min="132" max="132" width="11.1640625" style="135" bestFit="1" customWidth="1"/>
    <col min="133" max="133" width="13.5" style="135" customWidth="1"/>
    <col min="134" max="135" width="11.5" style="135" bestFit="1" customWidth="1"/>
    <col min="136" max="136" width="10.83203125" style="135" bestFit="1" customWidth="1"/>
    <col min="137" max="137" width="11.1640625" style="135" bestFit="1" customWidth="1"/>
    <col min="138" max="138" width="13.5" style="135" customWidth="1"/>
    <col min="139" max="139" width="11.5" style="135" bestFit="1" customWidth="1"/>
    <col min="140" max="140" width="13.5" style="135" bestFit="1" customWidth="1"/>
    <col min="141" max="141" width="10.83203125" style="135" bestFit="1" customWidth="1"/>
    <col min="142" max="142" width="11.1640625" style="135" bestFit="1" customWidth="1"/>
    <col min="143" max="143" width="11.5" style="135" bestFit="1" customWidth="1"/>
    <col min="144" max="145" width="12.5" style="135" bestFit="1" customWidth="1"/>
    <col min="146" max="146" width="10.83203125" style="135" bestFit="1" customWidth="1"/>
    <col min="147" max="147" width="11.1640625" style="135" bestFit="1" customWidth="1"/>
    <col min="148" max="148" width="11.5" style="135" customWidth="1"/>
    <col min="149" max="149" width="11.5" style="135" bestFit="1" customWidth="1"/>
    <col min="150" max="150" width="12.5" style="135" bestFit="1" customWidth="1"/>
    <col min="151" max="151" width="10.83203125" style="135" bestFit="1" customWidth="1"/>
    <col min="152" max="152" width="12.5" style="135" bestFit="1" customWidth="1"/>
    <col min="153" max="153" width="13.5" style="135" bestFit="1" customWidth="1"/>
    <col min="154" max="157" width="10.83203125" style="135" bestFit="1" customWidth="1"/>
    <col min="158" max="158" width="13.5" style="135" bestFit="1" customWidth="1"/>
    <col min="159" max="160" width="11.5" style="135" bestFit="1" customWidth="1"/>
    <col min="161" max="162" width="10.83203125" style="135" bestFit="1" customWidth="1"/>
    <col min="163" max="163" width="13.5" style="135" bestFit="1" customWidth="1"/>
    <col min="164" max="164" width="11.5" style="135" bestFit="1" customWidth="1"/>
    <col min="165" max="165" width="13.5" style="135" bestFit="1" customWidth="1"/>
    <col min="166" max="167" width="10.83203125" style="135" bestFit="1" customWidth="1"/>
    <col min="168" max="168" width="11.5" style="135" bestFit="1" customWidth="1"/>
    <col min="169" max="169" width="13.5" style="135" customWidth="1"/>
    <col min="170" max="170" width="13.5" style="135" bestFit="1" customWidth="1"/>
    <col min="171" max="172" width="10.83203125" style="135" bestFit="1" customWidth="1"/>
    <col min="173" max="175" width="11.5" style="135" bestFit="1" customWidth="1"/>
    <col min="176" max="16357" width="8.5" style="135"/>
    <col min="16358" max="16358" width="8.5" style="135" customWidth="1"/>
    <col min="16359" max="16384" width="8.5" style="135"/>
  </cols>
  <sheetData>
    <row r="1" spans="1:175" s="125" customFormat="1" ht="29.25" customHeight="1" x14ac:dyDescent="0.2">
      <c r="A1" s="1022" t="s">
        <v>74</v>
      </c>
      <c r="B1" s="1022"/>
      <c r="C1" s="1023" t="s">
        <v>75</v>
      </c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982"/>
      <c r="W1" s="126" t="s">
        <v>76</v>
      </c>
      <c r="X1" s="126" t="s">
        <v>77</v>
      </c>
      <c r="Y1" s="126" t="s">
        <v>78</v>
      </c>
      <c r="Z1" s="126" t="s">
        <v>77</v>
      </c>
      <c r="AA1" s="127" t="s">
        <v>207</v>
      </c>
      <c r="AB1" s="127" t="s">
        <v>207</v>
      </c>
      <c r="AC1" s="127" t="s">
        <v>207</v>
      </c>
      <c r="AD1" s="127" t="s">
        <v>207</v>
      </c>
      <c r="AE1" s="127" t="s">
        <v>207</v>
      </c>
      <c r="AF1" s="127" t="s">
        <v>207</v>
      </c>
      <c r="AG1" s="127" t="s">
        <v>207</v>
      </c>
      <c r="AH1" s="127" t="s">
        <v>207</v>
      </c>
      <c r="AI1" s="127" t="s">
        <v>207</v>
      </c>
      <c r="AJ1" s="127" t="s">
        <v>207</v>
      </c>
      <c r="AK1" s="127" t="s">
        <v>207</v>
      </c>
      <c r="AL1" s="127" t="s">
        <v>207</v>
      </c>
      <c r="AM1" s="127" t="s">
        <v>207</v>
      </c>
      <c r="AN1" s="127" t="s">
        <v>207</v>
      </c>
      <c r="AO1" s="127" t="s">
        <v>207</v>
      </c>
      <c r="AP1" s="127" t="s">
        <v>207</v>
      </c>
      <c r="AQ1" s="127" t="s">
        <v>207</v>
      </c>
      <c r="AR1" s="127" t="s">
        <v>207</v>
      </c>
      <c r="AS1" s="127" t="s">
        <v>207</v>
      </c>
      <c r="AT1" s="127" t="s">
        <v>207</v>
      </c>
      <c r="AU1" s="127" t="s">
        <v>207</v>
      </c>
      <c r="AV1" s="127" t="s">
        <v>207</v>
      </c>
      <c r="AW1" s="127" t="s">
        <v>207</v>
      </c>
      <c r="AX1" s="127" t="s">
        <v>207</v>
      </c>
      <c r="AY1" s="127" t="s">
        <v>207</v>
      </c>
      <c r="AZ1" s="128" t="s">
        <v>208</v>
      </c>
      <c r="BA1" s="128" t="s">
        <v>208</v>
      </c>
      <c r="BB1" s="128" t="s">
        <v>208</v>
      </c>
      <c r="BC1" s="128" t="s">
        <v>208</v>
      </c>
      <c r="BD1" s="128" t="s">
        <v>208</v>
      </c>
      <c r="BE1" s="128" t="s">
        <v>208</v>
      </c>
      <c r="BF1" s="128" t="s">
        <v>208</v>
      </c>
      <c r="BG1" s="128" t="s">
        <v>208</v>
      </c>
      <c r="BH1" s="128" t="s">
        <v>208</v>
      </c>
      <c r="BI1" s="128" t="s">
        <v>208</v>
      </c>
      <c r="BJ1" s="128" t="s">
        <v>208</v>
      </c>
      <c r="BK1" s="128" t="s">
        <v>208</v>
      </c>
      <c r="BL1" s="128" t="s">
        <v>208</v>
      </c>
      <c r="BM1" s="128" t="s">
        <v>208</v>
      </c>
      <c r="BN1" s="128" t="s">
        <v>208</v>
      </c>
      <c r="BO1" s="128" t="s">
        <v>208</v>
      </c>
      <c r="BP1" s="128" t="s">
        <v>208</v>
      </c>
      <c r="BQ1" s="128" t="s">
        <v>208</v>
      </c>
      <c r="BR1" s="128" t="s">
        <v>208</v>
      </c>
      <c r="BS1" s="128" t="s">
        <v>208</v>
      </c>
      <c r="BT1" s="128" t="s">
        <v>208</v>
      </c>
      <c r="BU1" s="128" t="s">
        <v>208</v>
      </c>
      <c r="BV1" s="128" t="s">
        <v>208</v>
      </c>
      <c r="BW1" s="128" t="s">
        <v>208</v>
      </c>
      <c r="BX1" s="128" t="s">
        <v>208</v>
      </c>
      <c r="BY1" s="127" t="s">
        <v>209</v>
      </c>
      <c r="BZ1" s="127" t="s">
        <v>209</v>
      </c>
      <c r="CA1" s="127" t="s">
        <v>209</v>
      </c>
      <c r="CB1" s="127" t="s">
        <v>209</v>
      </c>
      <c r="CC1" s="127" t="s">
        <v>209</v>
      </c>
      <c r="CD1" s="127" t="s">
        <v>209</v>
      </c>
      <c r="CE1" s="127" t="s">
        <v>209</v>
      </c>
      <c r="CF1" s="127" t="s">
        <v>209</v>
      </c>
      <c r="CG1" s="127" t="s">
        <v>209</v>
      </c>
      <c r="CH1" s="127" t="s">
        <v>209</v>
      </c>
      <c r="CI1" s="127" t="s">
        <v>209</v>
      </c>
      <c r="CJ1" s="127" t="s">
        <v>209</v>
      </c>
      <c r="CK1" s="127" t="s">
        <v>209</v>
      </c>
      <c r="CL1" s="127" t="s">
        <v>209</v>
      </c>
      <c r="CM1" s="127" t="s">
        <v>209</v>
      </c>
      <c r="CN1" s="127" t="s">
        <v>209</v>
      </c>
      <c r="CO1" s="127" t="s">
        <v>209</v>
      </c>
      <c r="CP1" s="127" t="s">
        <v>209</v>
      </c>
      <c r="CQ1" s="127" t="s">
        <v>209</v>
      </c>
      <c r="CR1" s="127" t="s">
        <v>209</v>
      </c>
      <c r="CS1" s="127" t="s">
        <v>209</v>
      </c>
      <c r="CT1" s="127" t="s">
        <v>209</v>
      </c>
      <c r="CU1" s="127" t="s">
        <v>209</v>
      </c>
      <c r="CV1" s="127" t="s">
        <v>209</v>
      </c>
      <c r="CW1" s="127" t="s">
        <v>209</v>
      </c>
      <c r="CX1" s="128" t="s">
        <v>210</v>
      </c>
      <c r="CY1" s="128" t="s">
        <v>210</v>
      </c>
      <c r="CZ1" s="128" t="s">
        <v>210</v>
      </c>
      <c r="DA1" s="128" t="s">
        <v>210</v>
      </c>
      <c r="DB1" s="128" t="s">
        <v>210</v>
      </c>
      <c r="DC1" s="128" t="s">
        <v>210</v>
      </c>
      <c r="DD1" s="128" t="s">
        <v>210</v>
      </c>
      <c r="DE1" s="128" t="s">
        <v>210</v>
      </c>
      <c r="DF1" s="128" t="s">
        <v>210</v>
      </c>
      <c r="DG1" s="128" t="s">
        <v>210</v>
      </c>
      <c r="DH1" s="128" t="s">
        <v>210</v>
      </c>
      <c r="DI1" s="128" t="s">
        <v>210</v>
      </c>
      <c r="DJ1" s="128" t="s">
        <v>210</v>
      </c>
      <c r="DK1" s="128" t="s">
        <v>210</v>
      </c>
      <c r="DL1" s="128" t="s">
        <v>210</v>
      </c>
      <c r="DM1" s="128" t="s">
        <v>210</v>
      </c>
      <c r="DN1" s="128" t="s">
        <v>210</v>
      </c>
      <c r="DO1" s="128" t="s">
        <v>210</v>
      </c>
      <c r="DP1" s="128" t="s">
        <v>210</v>
      </c>
      <c r="DQ1" s="128" t="s">
        <v>210</v>
      </c>
      <c r="DR1" s="128" t="s">
        <v>210</v>
      </c>
      <c r="DS1" s="128" t="s">
        <v>210</v>
      </c>
      <c r="DT1" s="128" t="s">
        <v>210</v>
      </c>
      <c r="DU1" s="128" t="s">
        <v>210</v>
      </c>
      <c r="DV1" s="128" t="s">
        <v>210</v>
      </c>
      <c r="DW1" s="127" t="s">
        <v>211</v>
      </c>
      <c r="DX1" s="127" t="s">
        <v>211</v>
      </c>
      <c r="DY1" s="127" t="s">
        <v>211</v>
      </c>
      <c r="DZ1" s="127" t="s">
        <v>211</v>
      </c>
      <c r="EA1" s="127" t="s">
        <v>211</v>
      </c>
      <c r="EB1" s="127" t="s">
        <v>211</v>
      </c>
      <c r="EC1" s="127" t="s">
        <v>211</v>
      </c>
      <c r="ED1" s="127" t="s">
        <v>211</v>
      </c>
      <c r="EE1" s="127" t="s">
        <v>211</v>
      </c>
      <c r="EF1" s="127" t="s">
        <v>211</v>
      </c>
      <c r="EG1" s="127" t="s">
        <v>211</v>
      </c>
      <c r="EH1" s="127" t="s">
        <v>211</v>
      </c>
      <c r="EI1" s="127" t="s">
        <v>211</v>
      </c>
      <c r="EJ1" s="127" t="s">
        <v>211</v>
      </c>
      <c r="EK1" s="127" t="s">
        <v>211</v>
      </c>
      <c r="EL1" s="127" t="s">
        <v>211</v>
      </c>
      <c r="EM1" s="127" t="s">
        <v>211</v>
      </c>
      <c r="EN1" s="127" t="s">
        <v>211</v>
      </c>
      <c r="EO1" s="127" t="s">
        <v>211</v>
      </c>
      <c r="EP1" s="127" t="s">
        <v>211</v>
      </c>
      <c r="EQ1" s="127" t="s">
        <v>211</v>
      </c>
      <c r="ER1" s="127" t="s">
        <v>211</v>
      </c>
      <c r="ES1" s="127" t="s">
        <v>211</v>
      </c>
      <c r="ET1" s="127" t="s">
        <v>211</v>
      </c>
      <c r="EU1" s="127" t="s">
        <v>211</v>
      </c>
      <c r="EV1" s="128" t="s">
        <v>212</v>
      </c>
      <c r="EW1" s="128" t="s">
        <v>212</v>
      </c>
      <c r="EX1" s="128" t="s">
        <v>212</v>
      </c>
      <c r="EY1" s="128" t="s">
        <v>212</v>
      </c>
      <c r="EZ1" s="128" t="s">
        <v>212</v>
      </c>
      <c r="FA1" s="128" t="s">
        <v>212</v>
      </c>
      <c r="FB1" s="128" t="s">
        <v>212</v>
      </c>
      <c r="FC1" s="128" t="s">
        <v>212</v>
      </c>
      <c r="FD1" s="128" t="s">
        <v>212</v>
      </c>
      <c r="FE1" s="128" t="s">
        <v>212</v>
      </c>
      <c r="FF1" s="128" t="s">
        <v>212</v>
      </c>
      <c r="FG1" s="128" t="s">
        <v>212</v>
      </c>
      <c r="FH1" s="128" t="s">
        <v>212</v>
      </c>
      <c r="FI1" s="128" t="s">
        <v>212</v>
      </c>
      <c r="FJ1" s="128" t="s">
        <v>212</v>
      </c>
      <c r="FK1" s="128" t="s">
        <v>212</v>
      </c>
      <c r="FL1" s="128" t="s">
        <v>212</v>
      </c>
      <c r="FM1" s="128" t="s">
        <v>212</v>
      </c>
      <c r="FN1" s="128" t="s">
        <v>212</v>
      </c>
      <c r="FO1" s="128" t="s">
        <v>212</v>
      </c>
      <c r="FP1" s="128" t="s">
        <v>212</v>
      </c>
      <c r="FQ1" s="128" t="s">
        <v>212</v>
      </c>
      <c r="FR1" s="128" t="s">
        <v>212</v>
      </c>
      <c r="FS1" s="128" t="s">
        <v>212</v>
      </c>
    </row>
    <row r="2" spans="1:175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101</v>
      </c>
      <c r="AC2" s="132" t="s">
        <v>101</v>
      </c>
      <c r="AD2" s="132" t="s">
        <v>101</v>
      </c>
      <c r="AE2" s="132" t="s">
        <v>101</v>
      </c>
      <c r="AF2" s="132" t="s">
        <v>102</v>
      </c>
      <c r="AG2" s="132" t="s">
        <v>102</v>
      </c>
      <c r="AH2" s="132" t="s">
        <v>102</v>
      </c>
      <c r="AI2" s="132" t="s">
        <v>102</v>
      </c>
      <c r="AJ2" s="132" t="s">
        <v>102</v>
      </c>
      <c r="AK2" s="132" t="s">
        <v>103</v>
      </c>
      <c r="AL2" s="132" t="s">
        <v>103</v>
      </c>
      <c r="AM2" s="132" t="s">
        <v>103</v>
      </c>
      <c r="AN2" s="132" t="s">
        <v>103</v>
      </c>
      <c r="AO2" s="132" t="s">
        <v>103</v>
      </c>
      <c r="AP2" s="133" t="s">
        <v>104</v>
      </c>
      <c r="AQ2" s="133" t="s">
        <v>104</v>
      </c>
      <c r="AR2" s="133" t="s">
        <v>104</v>
      </c>
      <c r="AS2" s="133" t="s">
        <v>104</v>
      </c>
      <c r="AT2" s="133" t="s">
        <v>104</v>
      </c>
      <c r="AU2" s="132" t="s">
        <v>105</v>
      </c>
      <c r="AV2" s="132" t="s">
        <v>105</v>
      </c>
      <c r="AW2" s="132" t="s">
        <v>105</v>
      </c>
      <c r="AX2" s="132" t="s">
        <v>105</v>
      </c>
      <c r="AY2" s="132" t="s">
        <v>105</v>
      </c>
      <c r="AZ2" s="134" t="s">
        <v>101</v>
      </c>
      <c r="BA2" s="134" t="s">
        <v>101</v>
      </c>
      <c r="BB2" s="134" t="s">
        <v>101</v>
      </c>
      <c r="BC2" s="134" t="s">
        <v>101</v>
      </c>
      <c r="BD2" s="134" t="s">
        <v>101</v>
      </c>
      <c r="BE2" s="134" t="s">
        <v>102</v>
      </c>
      <c r="BF2" s="134" t="s">
        <v>102</v>
      </c>
      <c r="BG2" s="134" t="s">
        <v>102</v>
      </c>
      <c r="BH2" s="134" t="s">
        <v>102</v>
      </c>
      <c r="BI2" s="134" t="s">
        <v>102</v>
      </c>
      <c r="BJ2" s="134" t="s">
        <v>103</v>
      </c>
      <c r="BK2" s="134" t="s">
        <v>103</v>
      </c>
      <c r="BL2" s="134" t="s">
        <v>103</v>
      </c>
      <c r="BM2" s="134" t="s">
        <v>103</v>
      </c>
      <c r="BN2" s="134" t="s">
        <v>103</v>
      </c>
      <c r="BO2" s="134" t="s">
        <v>104</v>
      </c>
      <c r="BP2" s="134" t="s">
        <v>104</v>
      </c>
      <c r="BQ2" s="134" t="s">
        <v>104</v>
      </c>
      <c r="BR2" s="134" t="s">
        <v>104</v>
      </c>
      <c r="BS2" s="134" t="s">
        <v>104</v>
      </c>
      <c r="BT2" s="134" t="s">
        <v>105</v>
      </c>
      <c r="BU2" s="134" t="s">
        <v>105</v>
      </c>
      <c r="BV2" s="134" t="s">
        <v>105</v>
      </c>
      <c r="BW2" s="134" t="s">
        <v>105</v>
      </c>
      <c r="BX2" s="134" t="s">
        <v>105</v>
      </c>
      <c r="BY2" s="132" t="s">
        <v>101</v>
      </c>
      <c r="BZ2" s="132" t="s">
        <v>101</v>
      </c>
      <c r="CA2" s="132" t="s">
        <v>101</v>
      </c>
      <c r="CB2" s="132" t="s">
        <v>101</v>
      </c>
      <c r="CC2" s="132" t="s">
        <v>101</v>
      </c>
      <c r="CD2" s="132" t="s">
        <v>102</v>
      </c>
      <c r="CE2" s="132" t="s">
        <v>102</v>
      </c>
      <c r="CF2" s="132" t="s">
        <v>102</v>
      </c>
      <c r="CG2" s="132" t="s">
        <v>102</v>
      </c>
      <c r="CH2" s="132" t="s">
        <v>102</v>
      </c>
      <c r="CI2" s="132" t="s">
        <v>103</v>
      </c>
      <c r="CJ2" s="132" t="s">
        <v>103</v>
      </c>
      <c r="CK2" s="132" t="s">
        <v>103</v>
      </c>
      <c r="CL2" s="132" t="s">
        <v>103</v>
      </c>
      <c r="CM2" s="132" t="s">
        <v>103</v>
      </c>
      <c r="CN2" s="133" t="s">
        <v>104</v>
      </c>
      <c r="CO2" s="133" t="s">
        <v>104</v>
      </c>
      <c r="CP2" s="133" t="s">
        <v>104</v>
      </c>
      <c r="CQ2" s="133" t="s">
        <v>104</v>
      </c>
      <c r="CR2" s="133" t="s">
        <v>104</v>
      </c>
      <c r="CS2" s="132" t="s">
        <v>105</v>
      </c>
      <c r="CT2" s="132" t="s">
        <v>105</v>
      </c>
      <c r="CU2" s="132" t="s">
        <v>105</v>
      </c>
      <c r="CV2" s="132" t="s">
        <v>105</v>
      </c>
      <c r="CW2" s="132" t="s">
        <v>105</v>
      </c>
      <c r="CX2" s="134" t="s">
        <v>101</v>
      </c>
      <c r="CY2" s="134" t="s">
        <v>101</v>
      </c>
      <c r="CZ2" s="134" t="s">
        <v>101</v>
      </c>
      <c r="DA2" s="134" t="s">
        <v>101</v>
      </c>
      <c r="DB2" s="134" t="s">
        <v>101</v>
      </c>
      <c r="DC2" s="134" t="s">
        <v>102</v>
      </c>
      <c r="DD2" s="134" t="s">
        <v>102</v>
      </c>
      <c r="DE2" s="134" t="s">
        <v>102</v>
      </c>
      <c r="DF2" s="134" t="s">
        <v>102</v>
      </c>
      <c r="DG2" s="134" t="s">
        <v>102</v>
      </c>
      <c r="DH2" s="134" t="s">
        <v>103</v>
      </c>
      <c r="DI2" s="134" t="s">
        <v>103</v>
      </c>
      <c r="DJ2" s="134" t="s">
        <v>103</v>
      </c>
      <c r="DK2" s="134" t="s">
        <v>103</v>
      </c>
      <c r="DL2" s="134" t="s">
        <v>103</v>
      </c>
      <c r="DM2" s="134" t="s">
        <v>104</v>
      </c>
      <c r="DN2" s="134" t="s">
        <v>104</v>
      </c>
      <c r="DO2" s="134" t="s">
        <v>104</v>
      </c>
      <c r="DP2" s="134" t="s">
        <v>104</v>
      </c>
      <c r="DQ2" s="134" t="s">
        <v>104</v>
      </c>
      <c r="DR2" s="134" t="s">
        <v>105</v>
      </c>
      <c r="DS2" s="134" t="s">
        <v>105</v>
      </c>
      <c r="DT2" s="134" t="s">
        <v>105</v>
      </c>
      <c r="DU2" s="134" t="s">
        <v>105</v>
      </c>
      <c r="DV2" s="134" t="s">
        <v>105</v>
      </c>
      <c r="DW2" s="132" t="s">
        <v>101</v>
      </c>
      <c r="DX2" s="132" t="s">
        <v>101</v>
      </c>
      <c r="DY2" s="132" t="s">
        <v>101</v>
      </c>
      <c r="DZ2" s="132" t="s">
        <v>101</v>
      </c>
      <c r="EA2" s="132" t="s">
        <v>101</v>
      </c>
      <c r="EB2" s="132" t="s">
        <v>102</v>
      </c>
      <c r="EC2" s="132" t="s">
        <v>102</v>
      </c>
      <c r="ED2" s="132" t="s">
        <v>102</v>
      </c>
      <c r="EE2" s="132" t="s">
        <v>102</v>
      </c>
      <c r="EF2" s="132" t="s">
        <v>102</v>
      </c>
      <c r="EG2" s="132" t="s">
        <v>103</v>
      </c>
      <c r="EH2" s="132" t="s">
        <v>103</v>
      </c>
      <c r="EI2" s="132" t="s">
        <v>103</v>
      </c>
      <c r="EJ2" s="132" t="s">
        <v>103</v>
      </c>
      <c r="EK2" s="132" t="s">
        <v>103</v>
      </c>
      <c r="EL2" s="132" t="s">
        <v>104</v>
      </c>
      <c r="EM2" s="132" t="s">
        <v>104</v>
      </c>
      <c r="EN2" s="132" t="s">
        <v>104</v>
      </c>
      <c r="EO2" s="132" t="s">
        <v>104</v>
      </c>
      <c r="EP2" s="132" t="s">
        <v>104</v>
      </c>
      <c r="EQ2" s="132" t="s">
        <v>105</v>
      </c>
      <c r="ER2" s="132" t="s">
        <v>105</v>
      </c>
      <c r="ES2" s="132" t="s">
        <v>105</v>
      </c>
      <c r="ET2" s="132" t="s">
        <v>105</v>
      </c>
      <c r="EU2" s="132" t="s">
        <v>105</v>
      </c>
      <c r="EV2" s="134" t="s">
        <v>101</v>
      </c>
      <c r="EW2" s="134" t="s">
        <v>101</v>
      </c>
      <c r="EX2" s="134" t="s">
        <v>101</v>
      </c>
      <c r="EY2" s="134" t="s">
        <v>101</v>
      </c>
      <c r="EZ2" s="134" t="s">
        <v>101</v>
      </c>
      <c r="FA2" s="134" t="s">
        <v>102</v>
      </c>
      <c r="FB2" s="134" t="s">
        <v>102</v>
      </c>
      <c r="FC2" s="134" t="s">
        <v>102</v>
      </c>
      <c r="FD2" s="134" t="s">
        <v>102</v>
      </c>
      <c r="FE2" s="134" t="s">
        <v>102</v>
      </c>
      <c r="FF2" s="134" t="s">
        <v>103</v>
      </c>
      <c r="FG2" s="134" t="s">
        <v>103</v>
      </c>
      <c r="FH2" s="134" t="s">
        <v>103</v>
      </c>
      <c r="FI2" s="134" t="s">
        <v>103</v>
      </c>
      <c r="FJ2" s="134" t="s">
        <v>103</v>
      </c>
      <c r="FK2" s="134" t="s">
        <v>104</v>
      </c>
      <c r="FL2" s="134" t="s">
        <v>104</v>
      </c>
      <c r="FM2" s="134" t="s">
        <v>104</v>
      </c>
      <c r="FN2" s="134" t="s">
        <v>104</v>
      </c>
      <c r="FO2" s="134" t="s">
        <v>104</v>
      </c>
      <c r="FP2" s="134" t="s">
        <v>105</v>
      </c>
      <c r="FQ2" s="134" t="s">
        <v>105</v>
      </c>
      <c r="FR2" s="134" t="s">
        <v>105</v>
      </c>
      <c r="FS2" s="134" t="s">
        <v>105</v>
      </c>
    </row>
    <row r="3" spans="1:175" s="137" customFormat="1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/>
      <c r="AL3" s="136"/>
      <c r="AM3" s="136"/>
      <c r="AN3" s="136"/>
      <c r="AO3" s="136"/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  <c r="BE3" s="136">
        <v>1</v>
      </c>
      <c r="BF3" s="136">
        <v>1</v>
      </c>
      <c r="BG3" s="136">
        <v>1</v>
      </c>
      <c r="BH3" s="136">
        <v>1</v>
      </c>
      <c r="BI3" s="136">
        <v>1</v>
      </c>
      <c r="BJ3" s="136"/>
      <c r="BK3" s="136"/>
      <c r="BL3" s="136"/>
      <c r="BM3" s="136"/>
      <c r="BN3" s="136"/>
      <c r="BO3" s="136">
        <v>1</v>
      </c>
      <c r="BP3" s="136">
        <v>1</v>
      </c>
      <c r="BQ3" s="136">
        <v>1</v>
      </c>
      <c r="BR3" s="136">
        <v>1</v>
      </c>
      <c r="BS3" s="136">
        <v>1</v>
      </c>
      <c r="BT3" s="136">
        <v>1</v>
      </c>
      <c r="BU3" s="136">
        <v>1</v>
      </c>
      <c r="BV3" s="136">
        <v>1</v>
      </c>
      <c r="BW3" s="136">
        <v>1</v>
      </c>
      <c r="BX3" s="136">
        <v>1</v>
      </c>
      <c r="BY3" s="136">
        <v>1</v>
      </c>
      <c r="BZ3" s="136">
        <v>1</v>
      </c>
      <c r="CA3" s="136">
        <v>1</v>
      </c>
      <c r="CB3" s="136">
        <v>1</v>
      </c>
      <c r="CC3" s="136">
        <v>1</v>
      </c>
      <c r="CD3" s="136">
        <v>1</v>
      </c>
      <c r="CE3" s="136">
        <v>1</v>
      </c>
      <c r="CF3" s="136">
        <v>1</v>
      </c>
      <c r="CG3" s="136">
        <v>1</v>
      </c>
      <c r="CH3" s="136">
        <v>1</v>
      </c>
      <c r="CI3" s="136"/>
      <c r="CJ3" s="136"/>
      <c r="CK3" s="136"/>
      <c r="CL3" s="136"/>
      <c r="CM3" s="136"/>
      <c r="CN3" s="136">
        <v>1</v>
      </c>
      <c r="CO3" s="136">
        <v>1</v>
      </c>
      <c r="CP3" s="136">
        <v>1</v>
      </c>
      <c r="CQ3" s="136">
        <v>1</v>
      </c>
      <c r="CR3" s="136">
        <v>1</v>
      </c>
      <c r="CS3" s="136">
        <v>1</v>
      </c>
      <c r="CT3" s="136">
        <v>1</v>
      </c>
      <c r="CU3" s="136">
        <v>1</v>
      </c>
      <c r="CV3" s="136">
        <v>1</v>
      </c>
      <c r="CW3" s="136">
        <v>1</v>
      </c>
      <c r="CX3" s="136">
        <v>1</v>
      </c>
      <c r="CY3" s="136">
        <v>1</v>
      </c>
      <c r="CZ3" s="136">
        <v>1</v>
      </c>
      <c r="DA3" s="136">
        <v>1</v>
      </c>
      <c r="DB3" s="136">
        <v>1</v>
      </c>
      <c r="DC3" s="136">
        <v>1</v>
      </c>
      <c r="DD3" s="136">
        <v>1</v>
      </c>
      <c r="DE3" s="136">
        <v>1</v>
      </c>
      <c r="DF3" s="136">
        <v>1</v>
      </c>
      <c r="DG3" s="136">
        <v>1</v>
      </c>
      <c r="DH3" s="136"/>
      <c r="DI3" s="136"/>
      <c r="DJ3" s="136"/>
      <c r="DK3" s="136"/>
      <c r="DL3" s="136"/>
      <c r="DM3" s="136">
        <v>1</v>
      </c>
      <c r="DN3" s="136">
        <v>1</v>
      </c>
      <c r="DO3" s="136">
        <v>1</v>
      </c>
      <c r="DP3" s="136">
        <v>1</v>
      </c>
      <c r="DQ3" s="136">
        <v>1</v>
      </c>
      <c r="DR3" s="136">
        <v>1</v>
      </c>
      <c r="DS3" s="136">
        <v>1</v>
      </c>
      <c r="DT3" s="136">
        <v>1</v>
      </c>
      <c r="DU3" s="136">
        <v>1</v>
      </c>
      <c r="DV3" s="136">
        <v>1</v>
      </c>
      <c r="DW3" s="136">
        <v>1</v>
      </c>
      <c r="DX3" s="136">
        <v>1</v>
      </c>
      <c r="DY3" s="136">
        <v>1</v>
      </c>
      <c r="DZ3" s="136">
        <v>1</v>
      </c>
      <c r="EA3" s="136">
        <v>1</v>
      </c>
      <c r="EB3" s="136">
        <v>1</v>
      </c>
      <c r="EC3" s="136">
        <v>1</v>
      </c>
      <c r="ED3" s="136">
        <v>1</v>
      </c>
      <c r="EE3" s="136">
        <v>1</v>
      </c>
      <c r="EF3" s="136">
        <v>1</v>
      </c>
      <c r="EG3" s="136"/>
      <c r="EH3" s="136"/>
      <c r="EI3" s="136"/>
      <c r="EJ3" s="136"/>
      <c r="EK3" s="136"/>
      <c r="EL3" s="136">
        <v>1</v>
      </c>
      <c r="EM3" s="136">
        <v>1</v>
      </c>
      <c r="EN3" s="136">
        <v>1</v>
      </c>
      <c r="EO3" s="136">
        <v>1</v>
      </c>
      <c r="EP3" s="136">
        <v>1</v>
      </c>
      <c r="EQ3" s="136">
        <v>1</v>
      </c>
      <c r="ER3" s="136">
        <v>1</v>
      </c>
      <c r="ES3" s="136">
        <v>1</v>
      </c>
      <c r="ET3" s="136">
        <v>1</v>
      </c>
      <c r="EU3" s="136">
        <v>1</v>
      </c>
      <c r="EV3" s="136">
        <v>1</v>
      </c>
      <c r="EW3" s="136">
        <v>1</v>
      </c>
      <c r="EX3" s="136">
        <v>1</v>
      </c>
      <c r="EY3" s="136">
        <v>1</v>
      </c>
      <c r="EZ3" s="136">
        <v>1</v>
      </c>
      <c r="FA3" s="136">
        <v>1</v>
      </c>
      <c r="FB3" s="136">
        <v>1</v>
      </c>
      <c r="FC3" s="136">
        <v>1</v>
      </c>
      <c r="FD3" s="136">
        <v>1</v>
      </c>
      <c r="FE3" s="136">
        <v>1</v>
      </c>
      <c r="FF3" s="136"/>
      <c r="FG3" s="136"/>
      <c r="FH3" s="136"/>
      <c r="FI3" s="136"/>
      <c r="FJ3" s="136"/>
      <c r="FK3" s="136">
        <v>1</v>
      </c>
      <c r="FL3" s="136">
        <v>1</v>
      </c>
      <c r="FM3" s="136">
        <v>1</v>
      </c>
      <c r="FN3" s="136">
        <v>1</v>
      </c>
      <c r="FO3" s="136">
        <v>1</v>
      </c>
      <c r="FP3" s="136">
        <v>1</v>
      </c>
      <c r="FQ3" s="136">
        <v>1</v>
      </c>
      <c r="FR3" s="136">
        <v>1</v>
      </c>
      <c r="FS3" s="136">
        <v>1</v>
      </c>
    </row>
    <row r="4" spans="1:175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218</v>
      </c>
      <c r="AB4" s="143" t="s">
        <v>253</v>
      </c>
      <c r="AC4" s="143" t="s">
        <v>298</v>
      </c>
      <c r="AD4" s="143" t="s">
        <v>341</v>
      </c>
      <c r="AE4" s="143"/>
      <c r="AF4" s="143" t="s">
        <v>214</v>
      </c>
      <c r="AG4" s="143" t="s">
        <v>254</v>
      </c>
      <c r="AH4" s="143" t="s">
        <v>299</v>
      </c>
      <c r="AI4" s="143" t="s">
        <v>342</v>
      </c>
      <c r="AJ4" s="143"/>
      <c r="AK4" s="143" t="s">
        <v>215</v>
      </c>
      <c r="AL4" s="143" t="s">
        <v>255</v>
      </c>
      <c r="AM4" s="143" t="s">
        <v>300</v>
      </c>
      <c r="AN4" s="143" t="s">
        <v>343</v>
      </c>
      <c r="AO4" s="143"/>
      <c r="AP4" s="143" t="s">
        <v>216</v>
      </c>
      <c r="AQ4" s="143" t="s">
        <v>256</v>
      </c>
      <c r="AR4" s="143" t="s">
        <v>301</v>
      </c>
      <c r="AS4" s="143" t="s">
        <v>430</v>
      </c>
      <c r="AT4" s="143"/>
      <c r="AU4" s="143" t="s">
        <v>217</v>
      </c>
      <c r="AV4" s="143" t="s">
        <v>257</v>
      </c>
      <c r="AW4" s="143" t="s">
        <v>302</v>
      </c>
      <c r="AX4" s="143" t="s">
        <v>345</v>
      </c>
      <c r="AY4" s="143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3" t="s">
        <v>218</v>
      </c>
      <c r="BZ4" s="143" t="s">
        <v>253</v>
      </c>
      <c r="CA4" s="143" t="s">
        <v>298</v>
      </c>
      <c r="CB4" s="143" t="s">
        <v>341</v>
      </c>
      <c r="CC4" s="143"/>
      <c r="CD4" s="143" t="s">
        <v>214</v>
      </c>
      <c r="CE4" s="143" t="s">
        <v>254</v>
      </c>
      <c r="CF4" s="143" t="s">
        <v>299</v>
      </c>
      <c r="CG4" s="143" t="s">
        <v>342</v>
      </c>
      <c r="CH4" s="143"/>
      <c r="CI4" s="143" t="s">
        <v>215</v>
      </c>
      <c r="CJ4" s="143" t="s">
        <v>255</v>
      </c>
      <c r="CK4" s="143" t="s">
        <v>300</v>
      </c>
      <c r="CL4" s="143" t="s">
        <v>343</v>
      </c>
      <c r="CM4" s="143"/>
      <c r="CN4" s="143" t="s">
        <v>216</v>
      </c>
      <c r="CO4" s="143" t="s">
        <v>256</v>
      </c>
      <c r="CP4" s="143" t="s">
        <v>301</v>
      </c>
      <c r="CQ4" s="143" t="s">
        <v>430</v>
      </c>
      <c r="CR4" s="143"/>
      <c r="CS4" s="143" t="s">
        <v>217</v>
      </c>
      <c r="CT4" s="143" t="s">
        <v>257</v>
      </c>
      <c r="CU4" s="143" t="s">
        <v>302</v>
      </c>
      <c r="CV4" s="143" t="s">
        <v>345</v>
      </c>
      <c r="CW4" s="143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5" t="s">
        <v>219</v>
      </c>
      <c r="DX4" s="145" t="s">
        <v>258</v>
      </c>
      <c r="DY4" s="145" t="s">
        <v>303</v>
      </c>
      <c r="DZ4" s="145" t="s">
        <v>346</v>
      </c>
      <c r="EA4" s="145"/>
      <c r="EB4" s="145" t="s">
        <v>220</v>
      </c>
      <c r="EC4" s="145" t="s">
        <v>259</v>
      </c>
      <c r="ED4" s="145" t="s">
        <v>304</v>
      </c>
      <c r="EE4" s="145" t="s">
        <v>347</v>
      </c>
      <c r="EF4" s="145"/>
      <c r="EG4" s="145" t="s">
        <v>221</v>
      </c>
      <c r="EH4" s="145" t="s">
        <v>260</v>
      </c>
      <c r="EI4" s="145" t="s">
        <v>305</v>
      </c>
      <c r="EJ4" s="145" t="s">
        <v>348</v>
      </c>
      <c r="EK4" s="145"/>
      <c r="EL4" s="145" t="s">
        <v>222</v>
      </c>
      <c r="EM4" s="145" t="s">
        <v>261</v>
      </c>
      <c r="EN4" s="145" t="s">
        <v>306</v>
      </c>
      <c r="EO4" s="145" t="s">
        <v>349</v>
      </c>
      <c r="EP4" s="145"/>
      <c r="EQ4" s="145" t="s">
        <v>223</v>
      </c>
      <c r="ER4" s="145" t="s">
        <v>262</v>
      </c>
      <c r="ES4" s="145" t="s">
        <v>307</v>
      </c>
      <c r="ET4" s="145" t="s">
        <v>350</v>
      </c>
      <c r="EU4" s="145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</row>
    <row r="5" spans="1:175" ht="60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218</v>
      </c>
      <c r="AB5" s="143" t="s">
        <v>253</v>
      </c>
      <c r="AC5" s="143" t="s">
        <v>298</v>
      </c>
      <c r="AD5" s="143" t="s">
        <v>341</v>
      </c>
      <c r="AE5" s="143"/>
      <c r="AF5" s="143" t="s">
        <v>214</v>
      </c>
      <c r="AG5" s="143" t="s">
        <v>254</v>
      </c>
      <c r="AH5" s="143" t="s">
        <v>299</v>
      </c>
      <c r="AI5" s="143" t="s">
        <v>342</v>
      </c>
      <c r="AJ5" s="143"/>
      <c r="AK5" s="143" t="s">
        <v>215</v>
      </c>
      <c r="AL5" s="143" t="s">
        <v>255</v>
      </c>
      <c r="AM5" s="143" t="s">
        <v>300</v>
      </c>
      <c r="AN5" s="143" t="s">
        <v>343</v>
      </c>
      <c r="AO5" s="143"/>
      <c r="AP5" s="143" t="s">
        <v>216</v>
      </c>
      <c r="AQ5" s="143" t="s">
        <v>256</v>
      </c>
      <c r="AR5" s="143" t="s">
        <v>301</v>
      </c>
      <c r="AS5" s="143" t="s">
        <v>430</v>
      </c>
      <c r="AT5" s="143"/>
      <c r="AU5" s="143" t="s">
        <v>217</v>
      </c>
      <c r="AV5" s="143" t="s">
        <v>257</v>
      </c>
      <c r="AW5" s="143" t="s">
        <v>302</v>
      </c>
      <c r="AX5" s="143" t="s">
        <v>345</v>
      </c>
      <c r="AY5" s="143"/>
      <c r="AZ5" s="146" t="s">
        <v>218</v>
      </c>
      <c r="BA5" s="146" t="s">
        <v>253</v>
      </c>
      <c r="BB5" s="146" t="s">
        <v>298</v>
      </c>
      <c r="BC5" s="146" t="s">
        <v>341</v>
      </c>
      <c r="BD5" s="146"/>
      <c r="BE5" s="146" t="s">
        <v>214</v>
      </c>
      <c r="BF5" s="146" t="s">
        <v>254</v>
      </c>
      <c r="BG5" s="146" t="s">
        <v>299</v>
      </c>
      <c r="BH5" s="146" t="s">
        <v>342</v>
      </c>
      <c r="BI5" s="146"/>
      <c r="BJ5" s="146" t="s">
        <v>215</v>
      </c>
      <c r="BK5" s="146" t="s">
        <v>255</v>
      </c>
      <c r="BL5" s="146" t="s">
        <v>300</v>
      </c>
      <c r="BM5" s="146" t="s">
        <v>343</v>
      </c>
      <c r="BN5" s="146"/>
      <c r="BO5" s="146" t="s">
        <v>216</v>
      </c>
      <c r="BP5" s="146" t="s">
        <v>256</v>
      </c>
      <c r="BQ5" s="146" t="s">
        <v>301</v>
      </c>
      <c r="BR5" s="146" t="s">
        <v>430</v>
      </c>
      <c r="BS5" s="146"/>
      <c r="BT5" s="146" t="s">
        <v>217</v>
      </c>
      <c r="BU5" s="146" t="s">
        <v>257</v>
      </c>
      <c r="BV5" s="146" t="s">
        <v>302</v>
      </c>
      <c r="BW5" s="146" t="s">
        <v>345</v>
      </c>
      <c r="BX5" s="146"/>
      <c r="BY5" s="143" t="s">
        <v>218</v>
      </c>
      <c r="BZ5" s="143" t="s">
        <v>253</v>
      </c>
      <c r="CA5" s="143" t="s">
        <v>298</v>
      </c>
      <c r="CB5" s="143" t="s">
        <v>341</v>
      </c>
      <c r="CC5" s="143"/>
      <c r="CD5" s="143" t="s">
        <v>214</v>
      </c>
      <c r="CE5" s="143" t="s">
        <v>254</v>
      </c>
      <c r="CF5" s="143" t="s">
        <v>299</v>
      </c>
      <c r="CG5" s="143" t="s">
        <v>342</v>
      </c>
      <c r="CH5" s="143"/>
      <c r="CI5" s="143" t="s">
        <v>215</v>
      </c>
      <c r="CJ5" s="143" t="s">
        <v>255</v>
      </c>
      <c r="CK5" s="143" t="s">
        <v>300</v>
      </c>
      <c r="CL5" s="143" t="s">
        <v>343</v>
      </c>
      <c r="CM5" s="143"/>
      <c r="CN5" s="143" t="s">
        <v>216</v>
      </c>
      <c r="CO5" s="143" t="s">
        <v>256</v>
      </c>
      <c r="CP5" s="143" t="s">
        <v>301</v>
      </c>
      <c r="CQ5" s="143" t="s">
        <v>430</v>
      </c>
      <c r="CR5" s="143"/>
      <c r="CS5" s="143" t="s">
        <v>217</v>
      </c>
      <c r="CT5" s="143" t="s">
        <v>257</v>
      </c>
      <c r="CU5" s="143" t="s">
        <v>302</v>
      </c>
      <c r="CV5" s="143" t="s">
        <v>345</v>
      </c>
      <c r="CW5" s="143"/>
      <c r="CX5" s="146" t="s">
        <v>224</v>
      </c>
      <c r="CY5" s="146" t="s">
        <v>263</v>
      </c>
      <c r="CZ5" s="146" t="s">
        <v>308</v>
      </c>
      <c r="DA5" s="146" t="s">
        <v>351</v>
      </c>
      <c r="DB5" s="146"/>
      <c r="DC5" s="146" t="s">
        <v>225</v>
      </c>
      <c r="DD5" s="146" t="s">
        <v>264</v>
      </c>
      <c r="DE5" s="146" t="s">
        <v>309</v>
      </c>
      <c r="DF5" s="146" t="s">
        <v>352</v>
      </c>
      <c r="DG5" s="146"/>
      <c r="DH5" s="146" t="s">
        <v>226</v>
      </c>
      <c r="DI5" s="146" t="s">
        <v>265</v>
      </c>
      <c r="DJ5" s="146" t="s">
        <v>310</v>
      </c>
      <c r="DK5" s="146" t="s">
        <v>353</v>
      </c>
      <c r="DL5" s="146"/>
      <c r="DM5" s="146" t="s">
        <v>227</v>
      </c>
      <c r="DN5" s="146" t="s">
        <v>266</v>
      </c>
      <c r="DO5" s="146" t="s">
        <v>311</v>
      </c>
      <c r="DP5" s="146" t="s">
        <v>354</v>
      </c>
      <c r="DQ5" s="146"/>
      <c r="DR5" s="146" t="s">
        <v>228</v>
      </c>
      <c r="DS5" s="146" t="s">
        <v>267</v>
      </c>
      <c r="DT5" s="146" t="s">
        <v>312</v>
      </c>
      <c r="DU5" s="146" t="s">
        <v>355</v>
      </c>
      <c r="DV5" s="146"/>
      <c r="DW5" s="143" t="s">
        <v>218</v>
      </c>
      <c r="DX5" s="143" t="s">
        <v>253</v>
      </c>
      <c r="DY5" s="143" t="s">
        <v>298</v>
      </c>
      <c r="DZ5" s="143" t="s">
        <v>341</v>
      </c>
      <c r="EA5" s="143"/>
      <c r="EB5" s="143" t="s">
        <v>214</v>
      </c>
      <c r="EC5" s="143" t="s">
        <v>254</v>
      </c>
      <c r="ED5" s="143" t="s">
        <v>299</v>
      </c>
      <c r="EE5" s="143" t="s">
        <v>342</v>
      </c>
      <c r="EF5" s="143"/>
      <c r="EG5" s="143" t="s">
        <v>215</v>
      </c>
      <c r="EH5" s="143" t="s">
        <v>255</v>
      </c>
      <c r="EI5" s="143" t="s">
        <v>300</v>
      </c>
      <c r="EJ5" s="143" t="s">
        <v>343</v>
      </c>
      <c r="EK5" s="143"/>
      <c r="EL5" s="143" t="s">
        <v>216</v>
      </c>
      <c r="EM5" s="143" t="s">
        <v>256</v>
      </c>
      <c r="EN5" s="143" t="s">
        <v>301</v>
      </c>
      <c r="EO5" s="143" t="s">
        <v>430</v>
      </c>
      <c r="EP5" s="143"/>
      <c r="EQ5" s="143" t="s">
        <v>217</v>
      </c>
      <c r="ER5" s="143" t="s">
        <v>257</v>
      </c>
      <c r="ES5" s="143" t="s">
        <v>302</v>
      </c>
      <c r="ET5" s="143" t="s">
        <v>345</v>
      </c>
      <c r="EU5" s="143"/>
      <c r="EV5" s="147" t="s">
        <v>219</v>
      </c>
      <c r="EW5" s="147" t="s">
        <v>258</v>
      </c>
      <c r="EX5" s="147" t="s">
        <v>303</v>
      </c>
      <c r="EY5" s="147" t="s">
        <v>346</v>
      </c>
      <c r="EZ5" s="147"/>
      <c r="FA5" s="147" t="s">
        <v>220</v>
      </c>
      <c r="FB5" s="147" t="s">
        <v>259</v>
      </c>
      <c r="FC5" s="147" t="s">
        <v>304</v>
      </c>
      <c r="FD5" s="147" t="s">
        <v>347</v>
      </c>
      <c r="FE5" s="147"/>
      <c r="FF5" s="147" t="s">
        <v>221</v>
      </c>
      <c r="FG5" s="147" t="s">
        <v>260</v>
      </c>
      <c r="FH5" s="147" t="s">
        <v>305</v>
      </c>
      <c r="FI5" s="147" t="s">
        <v>348</v>
      </c>
      <c r="FJ5" s="147"/>
      <c r="FK5" s="147" t="s">
        <v>222</v>
      </c>
      <c r="FL5" s="147" t="s">
        <v>261</v>
      </c>
      <c r="FM5" s="147" t="s">
        <v>306</v>
      </c>
      <c r="FN5" s="147" t="s">
        <v>349</v>
      </c>
      <c r="FO5" s="147"/>
      <c r="FP5" s="147" t="s">
        <v>223</v>
      </c>
      <c r="FQ5" s="147" t="s">
        <v>262</v>
      </c>
      <c r="FR5" s="147" t="s">
        <v>307</v>
      </c>
      <c r="FS5" s="147" t="s">
        <v>350</v>
      </c>
    </row>
    <row r="6" spans="1:175" ht="59.5" customHeight="1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46" t="s">
        <v>224</v>
      </c>
      <c r="BA6" s="146" t="s">
        <v>263</v>
      </c>
      <c r="BB6" s="146" t="s">
        <v>308</v>
      </c>
      <c r="BC6" s="146" t="s">
        <v>351</v>
      </c>
      <c r="BD6" s="146"/>
      <c r="BE6" s="146" t="s">
        <v>225</v>
      </c>
      <c r="BF6" s="146" t="s">
        <v>264</v>
      </c>
      <c r="BG6" s="146" t="s">
        <v>309</v>
      </c>
      <c r="BH6" s="146" t="s">
        <v>352</v>
      </c>
      <c r="BI6" s="146"/>
      <c r="BJ6" s="146" t="s">
        <v>226</v>
      </c>
      <c r="BK6" s="146" t="s">
        <v>265</v>
      </c>
      <c r="BL6" s="146" t="s">
        <v>310</v>
      </c>
      <c r="BM6" s="146" t="s">
        <v>353</v>
      </c>
      <c r="BN6" s="146"/>
      <c r="BO6" s="146" t="s">
        <v>227</v>
      </c>
      <c r="BP6" s="146" t="s">
        <v>266</v>
      </c>
      <c r="BQ6" s="146" t="s">
        <v>311</v>
      </c>
      <c r="BR6" s="146" t="s">
        <v>354</v>
      </c>
      <c r="BS6" s="146"/>
      <c r="BT6" s="146" t="s">
        <v>228</v>
      </c>
      <c r="BU6" s="146" t="s">
        <v>267</v>
      </c>
      <c r="BV6" s="146" t="s">
        <v>312</v>
      </c>
      <c r="BW6" s="146" t="s">
        <v>355</v>
      </c>
      <c r="BX6" s="146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46" t="s">
        <v>224</v>
      </c>
      <c r="CY6" s="146" t="s">
        <v>263</v>
      </c>
      <c r="CZ6" s="146" t="s">
        <v>308</v>
      </c>
      <c r="DA6" s="146" t="s">
        <v>351</v>
      </c>
      <c r="DB6" s="146"/>
      <c r="DC6" s="146" t="s">
        <v>225</v>
      </c>
      <c r="DD6" s="146" t="s">
        <v>264</v>
      </c>
      <c r="DE6" s="146" t="s">
        <v>309</v>
      </c>
      <c r="DF6" s="146" t="s">
        <v>352</v>
      </c>
      <c r="DG6" s="146"/>
      <c r="DH6" s="146" t="s">
        <v>226</v>
      </c>
      <c r="DI6" s="146" t="s">
        <v>265</v>
      </c>
      <c r="DJ6" s="146" t="s">
        <v>310</v>
      </c>
      <c r="DK6" s="146" t="s">
        <v>353</v>
      </c>
      <c r="DL6" s="146"/>
      <c r="DM6" s="146" t="s">
        <v>227</v>
      </c>
      <c r="DN6" s="146" t="s">
        <v>266</v>
      </c>
      <c r="DO6" s="146" t="s">
        <v>311</v>
      </c>
      <c r="DP6" s="146" t="s">
        <v>354</v>
      </c>
      <c r="DQ6" s="146"/>
      <c r="DR6" s="146" t="s">
        <v>228</v>
      </c>
      <c r="DS6" s="146" t="s">
        <v>267</v>
      </c>
      <c r="DT6" s="146" t="s">
        <v>312</v>
      </c>
      <c r="DU6" s="146" t="s">
        <v>355</v>
      </c>
      <c r="DV6" s="146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47" t="s">
        <v>219</v>
      </c>
      <c r="EW6" s="147" t="s">
        <v>258</v>
      </c>
      <c r="EX6" s="147" t="s">
        <v>303</v>
      </c>
      <c r="EY6" s="147" t="s">
        <v>346</v>
      </c>
      <c r="EZ6" s="147"/>
      <c r="FA6" s="147" t="s">
        <v>220</v>
      </c>
      <c r="FB6" s="147" t="s">
        <v>259</v>
      </c>
      <c r="FC6" s="147" t="s">
        <v>304</v>
      </c>
      <c r="FD6" s="147" t="s">
        <v>347</v>
      </c>
      <c r="FE6" s="147"/>
      <c r="FF6" s="147" t="s">
        <v>221</v>
      </c>
      <c r="FG6" s="147" t="s">
        <v>260</v>
      </c>
      <c r="FH6" s="147" t="s">
        <v>305</v>
      </c>
      <c r="FI6" s="147" t="s">
        <v>348</v>
      </c>
      <c r="FJ6" s="147"/>
      <c r="FK6" s="147" t="s">
        <v>222</v>
      </c>
      <c r="FL6" s="147" t="s">
        <v>261</v>
      </c>
      <c r="FM6" s="147" t="s">
        <v>306</v>
      </c>
      <c r="FN6" s="147" t="s">
        <v>349</v>
      </c>
      <c r="FO6" s="147"/>
      <c r="FP6" s="147" t="s">
        <v>223</v>
      </c>
      <c r="FQ6" s="147" t="s">
        <v>262</v>
      </c>
      <c r="FR6" s="147" t="s">
        <v>307</v>
      </c>
      <c r="FS6" s="147" t="s">
        <v>350</v>
      </c>
    </row>
    <row r="7" spans="1:175" s="148" customFormat="1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/>
      <c r="AL7" s="136"/>
      <c r="AM7" s="136"/>
      <c r="AN7" s="136"/>
      <c r="AO7" s="136"/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  <c r="BE7" s="136">
        <v>2</v>
      </c>
      <c r="BF7" s="136">
        <v>2</v>
      </c>
      <c r="BG7" s="136">
        <v>2</v>
      </c>
      <c r="BH7" s="136">
        <v>2</v>
      </c>
      <c r="BI7" s="136">
        <v>2</v>
      </c>
      <c r="BJ7" s="136"/>
      <c r="BK7" s="136"/>
      <c r="BL7" s="136"/>
      <c r="BM7" s="136"/>
      <c r="BN7" s="136"/>
      <c r="BO7" s="136">
        <v>2</v>
      </c>
      <c r="BP7" s="136">
        <v>2</v>
      </c>
      <c r="BQ7" s="136">
        <v>2</v>
      </c>
      <c r="BR7" s="136">
        <v>2</v>
      </c>
      <c r="BS7" s="136">
        <v>2</v>
      </c>
      <c r="BT7" s="136">
        <v>2</v>
      </c>
      <c r="BU7" s="136">
        <v>2</v>
      </c>
      <c r="BV7" s="136">
        <v>2</v>
      </c>
      <c r="BW7" s="136">
        <v>2</v>
      </c>
      <c r="BX7" s="136">
        <v>2</v>
      </c>
      <c r="BY7" s="136">
        <v>2</v>
      </c>
      <c r="BZ7" s="136">
        <v>2</v>
      </c>
      <c r="CA7" s="136">
        <v>2</v>
      </c>
      <c r="CB7" s="136">
        <v>2</v>
      </c>
      <c r="CC7" s="136">
        <v>2</v>
      </c>
      <c r="CD7" s="136">
        <v>2</v>
      </c>
      <c r="CE7" s="136">
        <v>2</v>
      </c>
      <c r="CF7" s="136">
        <v>2</v>
      </c>
      <c r="CG7" s="136">
        <v>2</v>
      </c>
      <c r="CH7" s="136">
        <v>2</v>
      </c>
      <c r="CI7" s="136"/>
      <c r="CJ7" s="136"/>
      <c r="CK7" s="136"/>
      <c r="CL7" s="136"/>
      <c r="CM7" s="136"/>
      <c r="CN7" s="136">
        <v>2</v>
      </c>
      <c r="CO7" s="136">
        <v>2</v>
      </c>
      <c r="CP7" s="136">
        <v>2</v>
      </c>
      <c r="CQ7" s="136">
        <v>2</v>
      </c>
      <c r="CR7" s="136">
        <v>2</v>
      </c>
      <c r="CS7" s="136">
        <v>2</v>
      </c>
      <c r="CT7" s="136">
        <v>2</v>
      </c>
      <c r="CU7" s="136">
        <v>2</v>
      </c>
      <c r="CV7" s="136">
        <v>2</v>
      </c>
      <c r="CW7" s="136">
        <v>2</v>
      </c>
      <c r="CX7" s="136">
        <v>2</v>
      </c>
      <c r="CY7" s="136">
        <v>2</v>
      </c>
      <c r="CZ7" s="136">
        <v>2</v>
      </c>
      <c r="DA7" s="136">
        <v>2</v>
      </c>
      <c r="DB7" s="136">
        <v>2</v>
      </c>
      <c r="DC7" s="136">
        <v>2</v>
      </c>
      <c r="DD7" s="136">
        <v>2</v>
      </c>
      <c r="DE7" s="136">
        <v>2</v>
      </c>
      <c r="DF7" s="136">
        <v>2</v>
      </c>
      <c r="DG7" s="136">
        <v>2</v>
      </c>
      <c r="DH7" s="136"/>
      <c r="DI7" s="136"/>
      <c r="DJ7" s="136"/>
      <c r="DK7" s="136"/>
      <c r="DL7" s="136"/>
      <c r="DM7" s="136">
        <v>2</v>
      </c>
      <c r="DN7" s="136">
        <v>2</v>
      </c>
      <c r="DO7" s="136">
        <v>2</v>
      </c>
      <c r="DP7" s="136">
        <v>2</v>
      </c>
      <c r="DQ7" s="136">
        <v>2</v>
      </c>
      <c r="DR7" s="136">
        <v>2</v>
      </c>
      <c r="DS7" s="136">
        <v>2</v>
      </c>
      <c r="DT7" s="136">
        <v>2</v>
      </c>
      <c r="DU7" s="136">
        <v>2</v>
      </c>
      <c r="DV7" s="136">
        <v>2</v>
      </c>
      <c r="DW7" s="136">
        <v>2</v>
      </c>
      <c r="DX7" s="136">
        <v>2</v>
      </c>
      <c r="DY7" s="136">
        <v>2</v>
      </c>
      <c r="DZ7" s="136">
        <v>2</v>
      </c>
      <c r="EA7" s="136">
        <v>2</v>
      </c>
      <c r="EB7" s="136">
        <v>2</v>
      </c>
      <c r="EC7" s="136">
        <v>2</v>
      </c>
      <c r="ED7" s="136">
        <v>2</v>
      </c>
      <c r="EE7" s="136">
        <v>2</v>
      </c>
      <c r="EF7" s="136">
        <v>2</v>
      </c>
      <c r="EG7" s="136"/>
      <c r="EH7" s="136"/>
      <c r="EI7" s="136"/>
      <c r="EJ7" s="136"/>
      <c r="EK7" s="136"/>
      <c r="EL7" s="136">
        <v>2</v>
      </c>
      <c r="EM7" s="136">
        <v>2</v>
      </c>
      <c r="EN7" s="136">
        <v>2</v>
      </c>
      <c r="EO7" s="136">
        <v>2</v>
      </c>
      <c r="EP7" s="136">
        <v>2</v>
      </c>
      <c r="EQ7" s="136">
        <v>2</v>
      </c>
      <c r="ER7" s="136">
        <v>2</v>
      </c>
      <c r="ES7" s="136">
        <v>2</v>
      </c>
      <c r="ET7" s="136">
        <v>2</v>
      </c>
      <c r="EU7" s="136">
        <v>2</v>
      </c>
      <c r="EV7" s="136">
        <v>2</v>
      </c>
      <c r="EW7" s="136">
        <v>2</v>
      </c>
      <c r="EX7" s="136">
        <v>2</v>
      </c>
      <c r="EY7" s="136">
        <v>2</v>
      </c>
      <c r="EZ7" s="136">
        <v>2</v>
      </c>
      <c r="FA7" s="136">
        <v>2</v>
      </c>
      <c r="FB7" s="136">
        <v>2</v>
      </c>
      <c r="FC7" s="136">
        <v>2</v>
      </c>
      <c r="FD7" s="136">
        <v>2</v>
      </c>
      <c r="FE7" s="136">
        <v>2</v>
      </c>
      <c r="FF7" s="136"/>
      <c r="FG7" s="136"/>
      <c r="FH7" s="136"/>
      <c r="FI7" s="136"/>
      <c r="FJ7" s="136"/>
      <c r="FK7" s="136">
        <v>2</v>
      </c>
      <c r="FL7" s="136">
        <v>2</v>
      </c>
      <c r="FM7" s="136">
        <v>2</v>
      </c>
      <c r="FN7" s="136">
        <v>2</v>
      </c>
      <c r="FO7" s="136">
        <v>2</v>
      </c>
      <c r="FP7" s="136">
        <v>2</v>
      </c>
      <c r="FQ7" s="136">
        <v>2</v>
      </c>
      <c r="FR7" s="136">
        <v>2</v>
      </c>
      <c r="FS7" s="136">
        <v>2</v>
      </c>
    </row>
    <row r="8" spans="1:175" ht="67.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218</v>
      </c>
      <c r="AB8" s="143" t="s">
        <v>253</v>
      </c>
      <c r="AC8" s="143" t="s">
        <v>298</v>
      </c>
      <c r="AD8" s="143" t="s">
        <v>341</v>
      </c>
      <c r="AE8" s="143"/>
      <c r="AF8" s="143" t="s">
        <v>214</v>
      </c>
      <c r="AG8" s="143" t="s">
        <v>254</v>
      </c>
      <c r="AH8" s="143" t="s">
        <v>299</v>
      </c>
      <c r="AI8" s="143" t="s">
        <v>342</v>
      </c>
      <c r="AJ8" s="143"/>
      <c r="AK8" s="143" t="s">
        <v>215</v>
      </c>
      <c r="AL8" s="143" t="s">
        <v>255</v>
      </c>
      <c r="AM8" s="143" t="s">
        <v>300</v>
      </c>
      <c r="AN8" s="143" t="s">
        <v>343</v>
      </c>
      <c r="AO8" s="143"/>
      <c r="AP8" s="143" t="s">
        <v>216</v>
      </c>
      <c r="AQ8" s="143" t="s">
        <v>256</v>
      </c>
      <c r="AR8" s="143" t="s">
        <v>301</v>
      </c>
      <c r="AS8" s="143" t="s">
        <v>430</v>
      </c>
      <c r="AT8" s="143"/>
      <c r="AU8" s="143" t="s">
        <v>217</v>
      </c>
      <c r="AV8" s="143" t="s">
        <v>257</v>
      </c>
      <c r="AW8" s="143" t="s">
        <v>302</v>
      </c>
      <c r="AX8" s="143" t="s">
        <v>356</v>
      </c>
      <c r="AY8" s="143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3" t="s">
        <v>218</v>
      </c>
      <c r="BZ8" s="143" t="s">
        <v>253</v>
      </c>
      <c r="CA8" s="143" t="s">
        <v>298</v>
      </c>
      <c r="CB8" s="143" t="s">
        <v>341</v>
      </c>
      <c r="CC8" s="143"/>
      <c r="CD8" s="143" t="s">
        <v>214</v>
      </c>
      <c r="CE8" s="143" t="s">
        <v>254</v>
      </c>
      <c r="CF8" s="143" t="s">
        <v>299</v>
      </c>
      <c r="CG8" s="143" t="s">
        <v>342</v>
      </c>
      <c r="CH8" s="143"/>
      <c r="CI8" s="143" t="s">
        <v>215</v>
      </c>
      <c r="CJ8" s="143" t="s">
        <v>255</v>
      </c>
      <c r="CK8" s="143" t="s">
        <v>300</v>
      </c>
      <c r="CL8" s="143" t="s">
        <v>343</v>
      </c>
      <c r="CM8" s="143"/>
      <c r="CN8" s="143" t="s">
        <v>216</v>
      </c>
      <c r="CO8" s="143" t="s">
        <v>256</v>
      </c>
      <c r="CP8" s="143" t="s">
        <v>301</v>
      </c>
      <c r="CQ8" s="143" t="s">
        <v>430</v>
      </c>
      <c r="CR8" s="143"/>
      <c r="CS8" s="143" t="s">
        <v>217</v>
      </c>
      <c r="CT8" s="143" t="s">
        <v>257</v>
      </c>
      <c r="CU8" s="143" t="s">
        <v>302</v>
      </c>
      <c r="CV8" s="143" t="s">
        <v>356</v>
      </c>
      <c r="CW8" s="143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5" t="s">
        <v>219</v>
      </c>
      <c r="DX8" s="145" t="s">
        <v>258</v>
      </c>
      <c r="DY8" s="145" t="s">
        <v>303</v>
      </c>
      <c r="DZ8" s="145" t="s">
        <v>346</v>
      </c>
      <c r="EA8" s="145"/>
      <c r="EB8" s="145" t="s">
        <v>220</v>
      </c>
      <c r="EC8" s="145" t="s">
        <v>259</v>
      </c>
      <c r="ED8" s="145" t="s">
        <v>304</v>
      </c>
      <c r="EE8" s="145" t="s">
        <v>347</v>
      </c>
      <c r="EF8" s="145"/>
      <c r="EG8" s="145" t="s">
        <v>221</v>
      </c>
      <c r="EH8" s="145" t="s">
        <v>260</v>
      </c>
      <c r="EI8" s="145" t="s">
        <v>305</v>
      </c>
      <c r="EJ8" s="145" t="s">
        <v>348</v>
      </c>
      <c r="EK8" s="145"/>
      <c r="EL8" s="145" t="s">
        <v>222</v>
      </c>
      <c r="EM8" s="145" t="s">
        <v>261</v>
      </c>
      <c r="EN8" s="145" t="s">
        <v>306</v>
      </c>
      <c r="EO8" s="145" t="s">
        <v>349</v>
      </c>
      <c r="EP8" s="145"/>
      <c r="EQ8" s="145" t="s">
        <v>223</v>
      </c>
      <c r="ER8" s="145" t="s">
        <v>262</v>
      </c>
      <c r="ES8" s="145" t="s">
        <v>307</v>
      </c>
      <c r="ET8" s="145" t="s">
        <v>357</v>
      </c>
      <c r="EU8" s="145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</row>
    <row r="9" spans="1:175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46" t="s">
        <v>218</v>
      </c>
      <c r="BA9" s="146" t="s">
        <v>253</v>
      </c>
      <c r="BB9" s="146" t="s">
        <v>298</v>
      </c>
      <c r="BC9" s="146" t="s">
        <v>341</v>
      </c>
      <c r="BD9" s="146"/>
      <c r="BE9" s="146" t="s">
        <v>214</v>
      </c>
      <c r="BF9" s="146" t="s">
        <v>254</v>
      </c>
      <c r="BG9" s="146" t="s">
        <v>299</v>
      </c>
      <c r="BH9" s="146" t="s">
        <v>342</v>
      </c>
      <c r="BI9" s="146"/>
      <c r="BJ9" s="146" t="s">
        <v>215</v>
      </c>
      <c r="BK9" s="146" t="s">
        <v>255</v>
      </c>
      <c r="BL9" s="146" t="s">
        <v>300</v>
      </c>
      <c r="BM9" s="146" t="s">
        <v>343</v>
      </c>
      <c r="BN9" s="146"/>
      <c r="BO9" s="146" t="s">
        <v>216</v>
      </c>
      <c r="BP9" s="146" t="s">
        <v>256</v>
      </c>
      <c r="BQ9" s="146" t="s">
        <v>301</v>
      </c>
      <c r="BR9" s="146" t="s">
        <v>430</v>
      </c>
      <c r="BS9" s="146"/>
      <c r="BT9" s="146" t="s">
        <v>217</v>
      </c>
      <c r="BU9" s="146" t="s">
        <v>257</v>
      </c>
      <c r="BV9" s="146" t="s">
        <v>302</v>
      </c>
      <c r="BW9" s="146" t="s">
        <v>356</v>
      </c>
      <c r="BX9" s="146"/>
      <c r="BY9" s="143" t="s">
        <v>218</v>
      </c>
      <c r="BZ9" s="143" t="s">
        <v>253</v>
      </c>
      <c r="CA9" s="143" t="s">
        <v>298</v>
      </c>
      <c r="CB9" s="143" t="s">
        <v>341</v>
      </c>
      <c r="CC9" s="143"/>
      <c r="CD9" s="143" t="s">
        <v>214</v>
      </c>
      <c r="CE9" s="143" t="s">
        <v>254</v>
      </c>
      <c r="CF9" s="143" t="s">
        <v>299</v>
      </c>
      <c r="CG9" s="143" t="s">
        <v>342</v>
      </c>
      <c r="CH9" s="143"/>
      <c r="CI9" s="143" t="s">
        <v>215</v>
      </c>
      <c r="CJ9" s="143" t="s">
        <v>255</v>
      </c>
      <c r="CK9" s="143" t="s">
        <v>300</v>
      </c>
      <c r="CL9" s="143" t="s">
        <v>343</v>
      </c>
      <c r="CM9" s="143"/>
      <c r="CN9" s="143" t="s">
        <v>216</v>
      </c>
      <c r="CO9" s="143" t="s">
        <v>256</v>
      </c>
      <c r="CP9" s="143" t="s">
        <v>301</v>
      </c>
      <c r="CQ9" s="143" t="s">
        <v>430</v>
      </c>
      <c r="CR9" s="143"/>
      <c r="CS9" s="143" t="s">
        <v>217</v>
      </c>
      <c r="CT9" s="143" t="s">
        <v>257</v>
      </c>
      <c r="CU9" s="143" t="s">
        <v>302</v>
      </c>
      <c r="CV9" s="143" t="s">
        <v>356</v>
      </c>
      <c r="CW9" s="143"/>
      <c r="CX9" s="146" t="s">
        <v>218</v>
      </c>
      <c r="CY9" s="146" t="s">
        <v>253</v>
      </c>
      <c r="CZ9" s="146" t="s">
        <v>298</v>
      </c>
      <c r="DA9" s="146" t="s">
        <v>341</v>
      </c>
      <c r="DB9" s="146"/>
      <c r="DC9" s="146" t="s">
        <v>214</v>
      </c>
      <c r="DD9" s="146" t="s">
        <v>254</v>
      </c>
      <c r="DE9" s="146" t="s">
        <v>299</v>
      </c>
      <c r="DF9" s="146" t="s">
        <v>342</v>
      </c>
      <c r="DG9" s="146"/>
      <c r="DH9" s="146" t="s">
        <v>215</v>
      </c>
      <c r="DI9" s="146" t="s">
        <v>255</v>
      </c>
      <c r="DJ9" s="146" t="s">
        <v>300</v>
      </c>
      <c r="DK9" s="146" t="s">
        <v>343</v>
      </c>
      <c r="DL9" s="146"/>
      <c r="DM9" s="146" t="s">
        <v>216</v>
      </c>
      <c r="DN9" s="146" t="s">
        <v>256</v>
      </c>
      <c r="DO9" s="146" t="s">
        <v>301</v>
      </c>
      <c r="DP9" s="146" t="s">
        <v>430</v>
      </c>
      <c r="DQ9" s="146"/>
      <c r="DR9" s="146" t="s">
        <v>217</v>
      </c>
      <c r="DS9" s="146" t="s">
        <v>257</v>
      </c>
      <c r="DT9" s="146" t="s">
        <v>302</v>
      </c>
      <c r="DU9" s="146" t="s">
        <v>356</v>
      </c>
      <c r="DV9" s="146"/>
      <c r="DW9" s="143" t="s">
        <v>218</v>
      </c>
      <c r="DX9" s="143" t="s">
        <v>253</v>
      </c>
      <c r="DY9" s="143" t="s">
        <v>298</v>
      </c>
      <c r="DZ9" s="143" t="s">
        <v>341</v>
      </c>
      <c r="EA9" s="143"/>
      <c r="EB9" s="143" t="s">
        <v>214</v>
      </c>
      <c r="EC9" s="143" t="s">
        <v>254</v>
      </c>
      <c r="ED9" s="143" t="s">
        <v>299</v>
      </c>
      <c r="EE9" s="143" t="s">
        <v>342</v>
      </c>
      <c r="EF9" s="143"/>
      <c r="EG9" s="143" t="s">
        <v>215</v>
      </c>
      <c r="EH9" s="143" t="s">
        <v>255</v>
      </c>
      <c r="EI9" s="143" t="s">
        <v>300</v>
      </c>
      <c r="EJ9" s="143" t="s">
        <v>343</v>
      </c>
      <c r="EK9" s="143"/>
      <c r="EL9" s="143" t="s">
        <v>216</v>
      </c>
      <c r="EM9" s="143" t="s">
        <v>256</v>
      </c>
      <c r="EN9" s="143" t="s">
        <v>301</v>
      </c>
      <c r="EO9" s="143" t="s">
        <v>430</v>
      </c>
      <c r="EP9" s="143"/>
      <c r="EQ9" s="143" t="s">
        <v>217</v>
      </c>
      <c r="ER9" s="143" t="s">
        <v>257</v>
      </c>
      <c r="ES9" s="143" t="s">
        <v>302</v>
      </c>
      <c r="ET9" s="143" t="s">
        <v>356</v>
      </c>
      <c r="EU9" s="143"/>
      <c r="EV9" s="147" t="s">
        <v>229</v>
      </c>
      <c r="EW9" s="147" t="s">
        <v>268</v>
      </c>
      <c r="EX9" s="147" t="s">
        <v>313</v>
      </c>
      <c r="EY9" s="147" t="s">
        <v>358</v>
      </c>
      <c r="EZ9" s="147"/>
      <c r="FA9" s="147" t="s">
        <v>230</v>
      </c>
      <c r="FB9" s="147" t="s">
        <v>269</v>
      </c>
      <c r="FC9" s="147" t="s">
        <v>314</v>
      </c>
      <c r="FD9" s="147" t="s">
        <v>359</v>
      </c>
      <c r="FE9" s="147"/>
      <c r="FF9" s="147" t="s">
        <v>231</v>
      </c>
      <c r="FG9" s="147" t="s">
        <v>270</v>
      </c>
      <c r="FH9" s="147" t="s">
        <v>315</v>
      </c>
      <c r="FI9" s="147" t="s">
        <v>360</v>
      </c>
      <c r="FJ9" s="147"/>
      <c r="FK9" s="147" t="s">
        <v>232</v>
      </c>
      <c r="FL9" s="147" t="s">
        <v>271</v>
      </c>
      <c r="FM9" s="147" t="s">
        <v>316</v>
      </c>
      <c r="FN9" s="147" t="s">
        <v>361</v>
      </c>
      <c r="FO9" s="147"/>
      <c r="FP9" s="147" t="s">
        <v>233</v>
      </c>
      <c r="FQ9" s="147" t="s">
        <v>272</v>
      </c>
      <c r="FR9" s="147" t="s">
        <v>317</v>
      </c>
      <c r="FS9" s="147" t="s">
        <v>362</v>
      </c>
    </row>
    <row r="10" spans="1:175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218</v>
      </c>
      <c r="AB10" s="143" t="s">
        <v>253</v>
      </c>
      <c r="AC10" s="143" t="s">
        <v>298</v>
      </c>
      <c r="AD10" s="143" t="s">
        <v>341</v>
      </c>
      <c r="AE10" s="143"/>
      <c r="AF10" s="143" t="s">
        <v>214</v>
      </c>
      <c r="AG10" s="143" t="s">
        <v>254</v>
      </c>
      <c r="AH10" s="143" t="s">
        <v>299</v>
      </c>
      <c r="AI10" s="143" t="s">
        <v>342</v>
      </c>
      <c r="AJ10" s="143"/>
      <c r="AK10" s="143" t="s">
        <v>215</v>
      </c>
      <c r="AL10" s="143" t="s">
        <v>255</v>
      </c>
      <c r="AM10" s="143" t="s">
        <v>300</v>
      </c>
      <c r="AN10" s="143" t="s">
        <v>343</v>
      </c>
      <c r="AO10" s="143"/>
      <c r="AP10" s="143" t="s">
        <v>216</v>
      </c>
      <c r="AQ10" s="143" t="s">
        <v>256</v>
      </c>
      <c r="AR10" s="143" t="s">
        <v>301</v>
      </c>
      <c r="AS10" s="143" t="s">
        <v>430</v>
      </c>
      <c r="AT10" s="143"/>
      <c r="AU10" s="143" t="s">
        <v>217</v>
      </c>
      <c r="AV10" s="143" t="s">
        <v>257</v>
      </c>
      <c r="AW10" s="143" t="s">
        <v>302</v>
      </c>
      <c r="AX10" s="143" t="s">
        <v>356</v>
      </c>
      <c r="AY10" s="143"/>
      <c r="AZ10" s="146" t="s">
        <v>218</v>
      </c>
      <c r="BA10" s="146" t="s">
        <v>253</v>
      </c>
      <c r="BB10" s="146" t="s">
        <v>298</v>
      </c>
      <c r="BC10" s="146" t="s">
        <v>341</v>
      </c>
      <c r="BD10" s="146"/>
      <c r="BE10" s="146" t="s">
        <v>214</v>
      </c>
      <c r="BF10" s="146" t="s">
        <v>254</v>
      </c>
      <c r="BG10" s="146" t="s">
        <v>299</v>
      </c>
      <c r="BH10" s="146" t="s">
        <v>342</v>
      </c>
      <c r="BI10" s="146"/>
      <c r="BJ10" s="146" t="s">
        <v>215</v>
      </c>
      <c r="BK10" s="146" t="s">
        <v>255</v>
      </c>
      <c r="BL10" s="146" t="s">
        <v>300</v>
      </c>
      <c r="BM10" s="146" t="s">
        <v>343</v>
      </c>
      <c r="BN10" s="146"/>
      <c r="BO10" s="146" t="s">
        <v>216</v>
      </c>
      <c r="BP10" s="146" t="s">
        <v>256</v>
      </c>
      <c r="BQ10" s="146" t="s">
        <v>301</v>
      </c>
      <c r="BR10" s="146" t="s">
        <v>430</v>
      </c>
      <c r="BS10" s="146"/>
      <c r="BT10" s="146" t="s">
        <v>217</v>
      </c>
      <c r="BU10" s="146" t="s">
        <v>257</v>
      </c>
      <c r="BV10" s="146" t="s">
        <v>302</v>
      </c>
      <c r="BW10" s="146" t="s">
        <v>356</v>
      </c>
      <c r="BX10" s="146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46" t="s">
        <v>218</v>
      </c>
      <c r="CY10" s="146" t="s">
        <v>253</v>
      </c>
      <c r="CZ10" s="146" t="s">
        <v>298</v>
      </c>
      <c r="DA10" s="146" t="s">
        <v>341</v>
      </c>
      <c r="DB10" s="146"/>
      <c r="DC10" s="146" t="s">
        <v>214</v>
      </c>
      <c r="DD10" s="146" t="s">
        <v>254</v>
      </c>
      <c r="DE10" s="146" t="s">
        <v>299</v>
      </c>
      <c r="DF10" s="146" t="s">
        <v>342</v>
      </c>
      <c r="DG10" s="146"/>
      <c r="DH10" s="146" t="s">
        <v>215</v>
      </c>
      <c r="DI10" s="146" t="s">
        <v>255</v>
      </c>
      <c r="DJ10" s="146" t="s">
        <v>300</v>
      </c>
      <c r="DK10" s="146" t="s">
        <v>343</v>
      </c>
      <c r="DL10" s="146"/>
      <c r="DM10" s="146" t="s">
        <v>216</v>
      </c>
      <c r="DN10" s="146" t="s">
        <v>256</v>
      </c>
      <c r="DO10" s="146" t="s">
        <v>301</v>
      </c>
      <c r="DP10" s="146" t="s">
        <v>430</v>
      </c>
      <c r="DQ10" s="146"/>
      <c r="DR10" s="146" t="s">
        <v>217</v>
      </c>
      <c r="DS10" s="146" t="s">
        <v>257</v>
      </c>
      <c r="DT10" s="146" t="s">
        <v>302</v>
      </c>
      <c r="DU10" s="146" t="s">
        <v>356</v>
      </c>
      <c r="DV10" s="146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</row>
    <row r="11" spans="1:175" s="148" customFormat="1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/>
      <c r="AL11" s="136"/>
      <c r="AM11" s="136"/>
      <c r="AN11" s="136"/>
      <c r="AO11" s="136"/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  <c r="BE11" s="136">
        <v>3</v>
      </c>
      <c r="BF11" s="136">
        <v>3</v>
      </c>
      <c r="BG11" s="136">
        <v>3</v>
      </c>
      <c r="BH11" s="136">
        <v>3</v>
      </c>
      <c r="BI11" s="136">
        <v>3</v>
      </c>
      <c r="BJ11" s="136"/>
      <c r="BK11" s="136"/>
      <c r="BL11" s="136"/>
      <c r="BM11" s="136"/>
      <c r="BN11" s="136"/>
      <c r="BO11" s="136">
        <v>3</v>
      </c>
      <c r="BP11" s="136">
        <v>3</v>
      </c>
      <c r="BQ11" s="136">
        <v>3</v>
      </c>
      <c r="BR11" s="136">
        <v>3</v>
      </c>
      <c r="BS11" s="136">
        <v>3</v>
      </c>
      <c r="BT11" s="136">
        <v>3</v>
      </c>
      <c r="BU11" s="136">
        <v>3</v>
      </c>
      <c r="BV11" s="136">
        <v>3</v>
      </c>
      <c r="BW11" s="136">
        <v>3</v>
      </c>
      <c r="BX11" s="136">
        <v>3</v>
      </c>
      <c r="BY11" s="136">
        <v>3</v>
      </c>
      <c r="BZ11" s="136">
        <v>3</v>
      </c>
      <c r="CA11" s="136">
        <v>3</v>
      </c>
      <c r="CB11" s="136">
        <v>3</v>
      </c>
      <c r="CC11" s="136">
        <v>3</v>
      </c>
      <c r="CD11" s="136">
        <v>3</v>
      </c>
      <c r="CE11" s="136">
        <v>3</v>
      </c>
      <c r="CF11" s="136">
        <v>3</v>
      </c>
      <c r="CG11" s="136">
        <v>3</v>
      </c>
      <c r="CH11" s="136">
        <v>3</v>
      </c>
      <c r="CI11" s="136"/>
      <c r="CJ11" s="136"/>
      <c r="CK11" s="136"/>
      <c r="CL11" s="136"/>
      <c r="CM11" s="136"/>
      <c r="CN11" s="136">
        <v>3</v>
      </c>
      <c r="CO11" s="136">
        <v>3</v>
      </c>
      <c r="CP11" s="136">
        <v>3</v>
      </c>
      <c r="CQ11" s="136">
        <v>3</v>
      </c>
      <c r="CR11" s="136">
        <v>3</v>
      </c>
      <c r="CS11" s="136">
        <v>3</v>
      </c>
      <c r="CT11" s="136">
        <v>3</v>
      </c>
      <c r="CU11" s="136">
        <v>3</v>
      </c>
      <c r="CV11" s="136">
        <v>3</v>
      </c>
      <c r="CW11" s="136">
        <v>3</v>
      </c>
      <c r="CX11" s="136">
        <v>3</v>
      </c>
      <c r="CY11" s="136">
        <v>3</v>
      </c>
      <c r="CZ11" s="136">
        <v>3</v>
      </c>
      <c r="DA11" s="136">
        <v>3</v>
      </c>
      <c r="DB11" s="136">
        <v>3</v>
      </c>
      <c r="DC11" s="136">
        <v>3</v>
      </c>
      <c r="DD11" s="136">
        <v>3</v>
      </c>
      <c r="DE11" s="136">
        <v>3</v>
      </c>
      <c r="DF11" s="136">
        <v>3</v>
      </c>
      <c r="DG11" s="136">
        <v>3</v>
      </c>
      <c r="DH11" s="136"/>
      <c r="DI11" s="136"/>
      <c r="DJ11" s="136"/>
      <c r="DK11" s="136"/>
      <c r="DL11" s="136"/>
      <c r="DM11" s="136">
        <v>3</v>
      </c>
      <c r="DN11" s="136">
        <v>3</v>
      </c>
      <c r="DO11" s="136">
        <v>3</v>
      </c>
      <c r="DP11" s="136">
        <v>3</v>
      </c>
      <c r="DQ11" s="136">
        <v>3</v>
      </c>
      <c r="DR11" s="136">
        <v>3</v>
      </c>
      <c r="DS11" s="136">
        <v>3</v>
      </c>
      <c r="DT11" s="136">
        <v>3</v>
      </c>
      <c r="DU11" s="136">
        <v>3</v>
      </c>
      <c r="DV11" s="136">
        <v>3</v>
      </c>
      <c r="DW11" s="136">
        <v>3</v>
      </c>
      <c r="DX11" s="136">
        <v>3</v>
      </c>
      <c r="DY11" s="136">
        <v>3</v>
      </c>
      <c r="DZ11" s="136">
        <v>3</v>
      </c>
      <c r="EA11" s="136">
        <v>3</v>
      </c>
      <c r="EB11" s="136">
        <v>3</v>
      </c>
      <c r="EC11" s="136">
        <v>3</v>
      </c>
      <c r="ED11" s="136">
        <v>3</v>
      </c>
      <c r="EE11" s="136">
        <v>3</v>
      </c>
      <c r="EF11" s="136">
        <v>3</v>
      </c>
      <c r="EG11" s="136"/>
      <c r="EH11" s="136"/>
      <c r="EI11" s="136"/>
      <c r="EJ11" s="136"/>
      <c r="EK11" s="136"/>
      <c r="EL11" s="136">
        <v>3</v>
      </c>
      <c r="EM11" s="136">
        <v>3</v>
      </c>
      <c r="EN11" s="136">
        <v>3</v>
      </c>
      <c r="EO11" s="136">
        <v>3</v>
      </c>
      <c r="EP11" s="136">
        <v>3</v>
      </c>
      <c r="EQ11" s="136">
        <v>3</v>
      </c>
      <c r="ER11" s="136">
        <v>3</v>
      </c>
      <c r="ES11" s="136">
        <v>3</v>
      </c>
      <c r="ET11" s="136">
        <v>3</v>
      </c>
      <c r="EU11" s="136">
        <v>3</v>
      </c>
      <c r="EV11" s="136">
        <v>3</v>
      </c>
      <c r="EW11" s="136">
        <v>3</v>
      </c>
      <c r="EX11" s="136">
        <v>3</v>
      </c>
      <c r="EY11" s="136">
        <v>3</v>
      </c>
      <c r="EZ11" s="136">
        <v>3</v>
      </c>
      <c r="FA11" s="136">
        <v>3</v>
      </c>
      <c r="FB11" s="136">
        <v>3</v>
      </c>
      <c r="FC11" s="136">
        <v>3</v>
      </c>
      <c r="FD11" s="136">
        <v>3</v>
      </c>
      <c r="FE11" s="136">
        <v>3</v>
      </c>
      <c r="FF11" s="136"/>
      <c r="FG11" s="136"/>
      <c r="FH11" s="136"/>
      <c r="FI11" s="136"/>
      <c r="FJ11" s="136"/>
      <c r="FK11" s="136">
        <v>3</v>
      </c>
      <c r="FL11" s="136">
        <v>3</v>
      </c>
      <c r="FM11" s="136">
        <v>3</v>
      </c>
      <c r="FN11" s="136">
        <v>3</v>
      </c>
      <c r="FO11" s="136">
        <v>3</v>
      </c>
      <c r="FP11" s="136">
        <v>3</v>
      </c>
      <c r="FQ11" s="136">
        <v>3</v>
      </c>
      <c r="FR11" s="136">
        <v>3</v>
      </c>
      <c r="FS11" s="136">
        <v>3</v>
      </c>
    </row>
    <row r="12" spans="1:175" ht="64" customHeight="1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218</v>
      </c>
      <c r="AB12" s="143" t="s">
        <v>253</v>
      </c>
      <c r="AC12" s="143" t="s">
        <v>298</v>
      </c>
      <c r="AD12" s="143" t="s">
        <v>341</v>
      </c>
      <c r="AE12" s="143"/>
      <c r="AF12" s="143" t="s">
        <v>214</v>
      </c>
      <c r="AG12" s="143" t="s">
        <v>254</v>
      </c>
      <c r="AH12" s="143" t="s">
        <v>299</v>
      </c>
      <c r="AI12" s="143" t="s">
        <v>342</v>
      </c>
      <c r="AJ12" s="143"/>
      <c r="AK12" s="143" t="s">
        <v>215</v>
      </c>
      <c r="AL12" s="143" t="s">
        <v>255</v>
      </c>
      <c r="AM12" s="143" t="s">
        <v>300</v>
      </c>
      <c r="AN12" s="143" t="s">
        <v>343</v>
      </c>
      <c r="AO12" s="143"/>
      <c r="AP12" s="143" t="s">
        <v>216</v>
      </c>
      <c r="AQ12" s="143" t="s">
        <v>256</v>
      </c>
      <c r="AR12" s="143" t="s">
        <v>301</v>
      </c>
      <c r="AS12" s="143" t="s">
        <v>430</v>
      </c>
      <c r="AT12" s="143"/>
      <c r="AU12" s="143" t="s">
        <v>217</v>
      </c>
      <c r="AV12" s="143" t="s">
        <v>257</v>
      </c>
      <c r="AW12" s="143" t="s">
        <v>318</v>
      </c>
      <c r="AX12" s="143" t="s">
        <v>345</v>
      </c>
      <c r="AY12" s="143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3" t="s">
        <v>218</v>
      </c>
      <c r="BZ12" s="143" t="s">
        <v>253</v>
      </c>
      <c r="CA12" s="143" t="s">
        <v>298</v>
      </c>
      <c r="CB12" s="143" t="s">
        <v>341</v>
      </c>
      <c r="CC12" s="143"/>
      <c r="CD12" s="143" t="s">
        <v>214</v>
      </c>
      <c r="CE12" s="143" t="s">
        <v>254</v>
      </c>
      <c r="CF12" s="143" t="s">
        <v>299</v>
      </c>
      <c r="CG12" s="143" t="s">
        <v>342</v>
      </c>
      <c r="CH12" s="143"/>
      <c r="CI12" s="143" t="s">
        <v>215</v>
      </c>
      <c r="CJ12" s="143" t="s">
        <v>255</v>
      </c>
      <c r="CK12" s="143" t="s">
        <v>300</v>
      </c>
      <c r="CL12" s="143" t="s">
        <v>343</v>
      </c>
      <c r="CM12" s="143"/>
      <c r="CN12" s="143" t="s">
        <v>216</v>
      </c>
      <c r="CO12" s="143" t="s">
        <v>256</v>
      </c>
      <c r="CP12" s="143" t="s">
        <v>301</v>
      </c>
      <c r="CQ12" s="143" t="s">
        <v>430</v>
      </c>
      <c r="CR12" s="143"/>
      <c r="CS12" s="143" t="s">
        <v>217</v>
      </c>
      <c r="CT12" s="143" t="s">
        <v>257</v>
      </c>
      <c r="CU12" s="143" t="s">
        <v>318</v>
      </c>
      <c r="CV12" s="143" t="s">
        <v>345</v>
      </c>
      <c r="CW12" s="143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5" t="s">
        <v>219</v>
      </c>
      <c r="DX12" s="145" t="s">
        <v>258</v>
      </c>
      <c r="DY12" s="145" t="s">
        <v>303</v>
      </c>
      <c r="DZ12" s="145" t="s">
        <v>346</v>
      </c>
      <c r="EA12" s="145"/>
      <c r="EB12" s="145" t="s">
        <v>220</v>
      </c>
      <c r="EC12" s="145" t="s">
        <v>259</v>
      </c>
      <c r="ED12" s="145" t="s">
        <v>304</v>
      </c>
      <c r="EE12" s="145" t="s">
        <v>347</v>
      </c>
      <c r="EF12" s="145"/>
      <c r="EG12" s="145" t="s">
        <v>221</v>
      </c>
      <c r="EH12" s="145" t="s">
        <v>260</v>
      </c>
      <c r="EI12" s="145" t="s">
        <v>305</v>
      </c>
      <c r="EJ12" s="145" t="s">
        <v>348</v>
      </c>
      <c r="EK12" s="145"/>
      <c r="EL12" s="145" t="s">
        <v>222</v>
      </c>
      <c r="EM12" s="145" t="s">
        <v>261</v>
      </c>
      <c r="EN12" s="145" t="s">
        <v>306</v>
      </c>
      <c r="EO12" s="145" t="s">
        <v>430</v>
      </c>
      <c r="EP12" s="145"/>
      <c r="EQ12" s="145" t="s">
        <v>223</v>
      </c>
      <c r="ER12" s="145" t="s">
        <v>262</v>
      </c>
      <c r="ES12" s="145" t="s">
        <v>319</v>
      </c>
      <c r="ET12" s="145" t="s">
        <v>350</v>
      </c>
      <c r="EU12" s="145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</row>
    <row r="13" spans="1:175" ht="69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218</v>
      </c>
      <c r="AB13" s="143" t="s">
        <v>253</v>
      </c>
      <c r="AC13" s="143" t="s">
        <v>298</v>
      </c>
      <c r="AD13" s="143" t="s">
        <v>341</v>
      </c>
      <c r="AE13" s="143"/>
      <c r="AF13" s="143" t="s">
        <v>214</v>
      </c>
      <c r="AG13" s="143" t="s">
        <v>254</v>
      </c>
      <c r="AH13" s="143" t="s">
        <v>299</v>
      </c>
      <c r="AI13" s="143" t="s">
        <v>342</v>
      </c>
      <c r="AJ13" s="143"/>
      <c r="AK13" s="143" t="s">
        <v>215</v>
      </c>
      <c r="AL13" s="143" t="s">
        <v>255</v>
      </c>
      <c r="AM13" s="143" t="s">
        <v>300</v>
      </c>
      <c r="AN13" s="143" t="s">
        <v>343</v>
      </c>
      <c r="AO13" s="143"/>
      <c r="AP13" s="143" t="s">
        <v>216</v>
      </c>
      <c r="AQ13" s="143" t="s">
        <v>256</v>
      </c>
      <c r="AR13" s="143" t="s">
        <v>301</v>
      </c>
      <c r="AS13" s="143" t="s">
        <v>430</v>
      </c>
      <c r="AT13" s="143"/>
      <c r="AU13" s="143" t="s">
        <v>217</v>
      </c>
      <c r="AV13" s="143" t="s">
        <v>257</v>
      </c>
      <c r="AW13" s="143" t="s">
        <v>318</v>
      </c>
      <c r="AX13" s="143" t="s">
        <v>345</v>
      </c>
      <c r="AY13" s="143"/>
      <c r="AZ13" s="146" t="s">
        <v>218</v>
      </c>
      <c r="BA13" s="146" t="s">
        <v>253</v>
      </c>
      <c r="BB13" s="146" t="s">
        <v>298</v>
      </c>
      <c r="BC13" s="146" t="s">
        <v>341</v>
      </c>
      <c r="BD13" s="146"/>
      <c r="BE13" s="146" t="s">
        <v>214</v>
      </c>
      <c r="BF13" s="146" t="s">
        <v>254</v>
      </c>
      <c r="BG13" s="146" t="s">
        <v>299</v>
      </c>
      <c r="BH13" s="146" t="s">
        <v>342</v>
      </c>
      <c r="BI13" s="146"/>
      <c r="BJ13" s="146" t="s">
        <v>215</v>
      </c>
      <c r="BK13" s="146" t="s">
        <v>255</v>
      </c>
      <c r="BL13" s="146" t="s">
        <v>300</v>
      </c>
      <c r="BM13" s="146" t="s">
        <v>343</v>
      </c>
      <c r="BN13" s="146"/>
      <c r="BO13" s="146" t="s">
        <v>216</v>
      </c>
      <c r="BP13" s="146" t="s">
        <v>256</v>
      </c>
      <c r="BQ13" s="146" t="s">
        <v>301</v>
      </c>
      <c r="BR13" s="146" t="s">
        <v>430</v>
      </c>
      <c r="BS13" s="146"/>
      <c r="BT13" s="146" t="s">
        <v>217</v>
      </c>
      <c r="BU13" s="146" t="s">
        <v>257</v>
      </c>
      <c r="BV13" s="146" t="s">
        <v>318</v>
      </c>
      <c r="BW13" s="146" t="s">
        <v>345</v>
      </c>
      <c r="BX13" s="146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46" t="s">
        <v>218</v>
      </c>
      <c r="CY13" s="146" t="s">
        <v>253</v>
      </c>
      <c r="CZ13" s="146" t="s">
        <v>298</v>
      </c>
      <c r="DA13" s="146" t="s">
        <v>341</v>
      </c>
      <c r="DB13" s="146"/>
      <c r="DC13" s="146" t="s">
        <v>214</v>
      </c>
      <c r="DD13" s="146" t="s">
        <v>254</v>
      </c>
      <c r="DE13" s="146" t="s">
        <v>299</v>
      </c>
      <c r="DF13" s="146" t="s">
        <v>342</v>
      </c>
      <c r="DG13" s="146"/>
      <c r="DH13" s="146" t="s">
        <v>215</v>
      </c>
      <c r="DI13" s="146" t="s">
        <v>255</v>
      </c>
      <c r="DJ13" s="146" t="s">
        <v>300</v>
      </c>
      <c r="DK13" s="146" t="s">
        <v>343</v>
      </c>
      <c r="DL13" s="146"/>
      <c r="DM13" s="146" t="s">
        <v>216</v>
      </c>
      <c r="DN13" s="146" t="s">
        <v>256</v>
      </c>
      <c r="DO13" s="146" t="s">
        <v>301</v>
      </c>
      <c r="DP13" s="146" t="s">
        <v>430</v>
      </c>
      <c r="DQ13" s="146"/>
      <c r="DR13" s="146" t="s">
        <v>217</v>
      </c>
      <c r="DS13" s="146" t="s">
        <v>257</v>
      </c>
      <c r="DT13" s="146" t="s">
        <v>318</v>
      </c>
      <c r="DU13" s="146" t="s">
        <v>345</v>
      </c>
      <c r="DV13" s="146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</row>
    <row r="14" spans="1:175" ht="65.5" customHeight="1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46" t="s">
        <v>218</v>
      </c>
      <c r="BA14" s="146" t="s">
        <v>253</v>
      </c>
      <c r="BB14" s="146" t="s">
        <v>298</v>
      </c>
      <c r="BC14" s="146" t="s">
        <v>341</v>
      </c>
      <c r="BD14" s="146"/>
      <c r="BE14" s="146" t="s">
        <v>214</v>
      </c>
      <c r="BF14" s="146" t="s">
        <v>254</v>
      </c>
      <c r="BG14" s="146" t="s">
        <v>299</v>
      </c>
      <c r="BH14" s="146" t="s">
        <v>342</v>
      </c>
      <c r="BI14" s="146"/>
      <c r="BJ14" s="146" t="s">
        <v>215</v>
      </c>
      <c r="BK14" s="146" t="s">
        <v>255</v>
      </c>
      <c r="BL14" s="146" t="s">
        <v>300</v>
      </c>
      <c r="BM14" s="146" t="s">
        <v>343</v>
      </c>
      <c r="BN14" s="146"/>
      <c r="BO14" s="146" t="s">
        <v>216</v>
      </c>
      <c r="BP14" s="146" t="s">
        <v>256</v>
      </c>
      <c r="BQ14" s="146" t="s">
        <v>301</v>
      </c>
      <c r="BR14" s="146" t="s">
        <v>430</v>
      </c>
      <c r="BS14" s="146"/>
      <c r="BT14" s="146" t="s">
        <v>217</v>
      </c>
      <c r="BU14" s="146" t="s">
        <v>257</v>
      </c>
      <c r="BV14" s="146" t="s">
        <v>318</v>
      </c>
      <c r="BW14" s="146" t="s">
        <v>345</v>
      </c>
      <c r="BX14" s="146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46" t="s">
        <v>218</v>
      </c>
      <c r="CY14" s="146" t="s">
        <v>253</v>
      </c>
      <c r="CZ14" s="146" t="s">
        <v>298</v>
      </c>
      <c r="DA14" s="146" t="s">
        <v>341</v>
      </c>
      <c r="DB14" s="146"/>
      <c r="DC14" s="146" t="s">
        <v>214</v>
      </c>
      <c r="DD14" s="146" t="s">
        <v>254</v>
      </c>
      <c r="DE14" s="146" t="s">
        <v>299</v>
      </c>
      <c r="DF14" s="146" t="s">
        <v>342</v>
      </c>
      <c r="DG14" s="146"/>
      <c r="DH14" s="146" t="s">
        <v>215</v>
      </c>
      <c r="DI14" s="146" t="s">
        <v>255</v>
      </c>
      <c r="DJ14" s="146" t="s">
        <v>300</v>
      </c>
      <c r="DK14" s="146" t="s">
        <v>343</v>
      </c>
      <c r="DL14" s="146"/>
      <c r="DM14" s="146" t="s">
        <v>216</v>
      </c>
      <c r="DN14" s="146" t="s">
        <v>256</v>
      </c>
      <c r="DO14" s="146" t="s">
        <v>301</v>
      </c>
      <c r="DP14" s="146" t="s">
        <v>430</v>
      </c>
      <c r="DQ14" s="146"/>
      <c r="DR14" s="146" t="s">
        <v>217</v>
      </c>
      <c r="DS14" s="146" t="s">
        <v>257</v>
      </c>
      <c r="DT14" s="146" t="s">
        <v>318</v>
      </c>
      <c r="DU14" s="146" t="s">
        <v>345</v>
      </c>
      <c r="DV14" s="146"/>
      <c r="DW14" s="145" t="s">
        <v>219</v>
      </c>
      <c r="DX14" s="145" t="s">
        <v>258</v>
      </c>
      <c r="DY14" s="145" t="s">
        <v>303</v>
      </c>
      <c r="DZ14" s="145" t="s">
        <v>346</v>
      </c>
      <c r="EA14" s="145"/>
      <c r="EB14" s="145" t="s">
        <v>220</v>
      </c>
      <c r="EC14" s="145" t="s">
        <v>259</v>
      </c>
      <c r="ED14" s="145" t="s">
        <v>304</v>
      </c>
      <c r="EE14" s="145" t="s">
        <v>347</v>
      </c>
      <c r="EF14" s="145"/>
      <c r="EG14" s="145" t="s">
        <v>221</v>
      </c>
      <c r="EH14" s="145" t="s">
        <v>260</v>
      </c>
      <c r="EI14" s="145" t="s">
        <v>305</v>
      </c>
      <c r="EJ14" s="145" t="s">
        <v>348</v>
      </c>
      <c r="EK14" s="145"/>
      <c r="EL14" s="145" t="s">
        <v>222</v>
      </c>
      <c r="EM14" s="145" t="s">
        <v>261</v>
      </c>
      <c r="EN14" s="145" t="s">
        <v>306</v>
      </c>
      <c r="EO14" s="145" t="s">
        <v>430</v>
      </c>
      <c r="EP14" s="145"/>
      <c r="EQ14" s="145" t="s">
        <v>223</v>
      </c>
      <c r="ER14" s="145" t="s">
        <v>262</v>
      </c>
      <c r="ES14" s="145" t="s">
        <v>319</v>
      </c>
      <c r="ET14" s="145" t="s">
        <v>350</v>
      </c>
      <c r="EU14" s="145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</row>
    <row r="15" spans="1:175" s="148" customFormat="1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/>
      <c r="AL15" s="136"/>
      <c r="AM15" s="136"/>
      <c r="AN15" s="136"/>
      <c r="AO15" s="136"/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  <c r="BE15" s="136">
        <v>4</v>
      </c>
      <c r="BF15" s="136">
        <v>4</v>
      </c>
      <c r="BG15" s="136">
        <v>4</v>
      </c>
      <c r="BH15" s="136">
        <v>4</v>
      </c>
      <c r="BI15" s="136">
        <v>4</v>
      </c>
      <c r="BJ15" s="136"/>
      <c r="BK15" s="136"/>
      <c r="BL15" s="136"/>
      <c r="BM15" s="136"/>
      <c r="BN15" s="136"/>
      <c r="BO15" s="136">
        <v>4</v>
      </c>
      <c r="BP15" s="136">
        <v>4</v>
      </c>
      <c r="BQ15" s="136">
        <v>4</v>
      </c>
      <c r="BR15" s="136">
        <v>4</v>
      </c>
      <c r="BS15" s="136">
        <v>4</v>
      </c>
      <c r="BT15" s="136">
        <v>4</v>
      </c>
      <c r="BU15" s="136">
        <v>4</v>
      </c>
      <c r="BV15" s="136">
        <v>4</v>
      </c>
      <c r="BW15" s="136">
        <v>4</v>
      </c>
      <c r="BX15" s="136">
        <v>4</v>
      </c>
      <c r="BY15" s="136">
        <v>4</v>
      </c>
      <c r="BZ15" s="136">
        <v>4</v>
      </c>
      <c r="CA15" s="136">
        <v>4</v>
      </c>
      <c r="CB15" s="136">
        <v>4</v>
      </c>
      <c r="CC15" s="136">
        <v>4</v>
      </c>
      <c r="CD15" s="136">
        <v>4</v>
      </c>
      <c r="CE15" s="136">
        <v>4</v>
      </c>
      <c r="CF15" s="136">
        <v>4</v>
      </c>
      <c r="CG15" s="136">
        <v>4</v>
      </c>
      <c r="CH15" s="136">
        <v>4</v>
      </c>
      <c r="CI15" s="136"/>
      <c r="CJ15" s="136"/>
      <c r="CK15" s="136"/>
      <c r="CL15" s="136"/>
      <c r="CM15" s="136"/>
      <c r="CN15" s="136">
        <v>4</v>
      </c>
      <c r="CO15" s="136">
        <v>4</v>
      </c>
      <c r="CP15" s="136">
        <v>4</v>
      </c>
      <c r="CQ15" s="136">
        <v>4</v>
      </c>
      <c r="CR15" s="136">
        <v>4</v>
      </c>
      <c r="CS15" s="136">
        <v>4</v>
      </c>
      <c r="CT15" s="136">
        <v>4</v>
      </c>
      <c r="CU15" s="136">
        <v>4</v>
      </c>
      <c r="CV15" s="136">
        <v>4</v>
      </c>
      <c r="CW15" s="136">
        <v>4</v>
      </c>
      <c r="CX15" s="136">
        <v>4</v>
      </c>
      <c r="CY15" s="136">
        <v>4</v>
      </c>
      <c r="CZ15" s="136">
        <v>4</v>
      </c>
      <c r="DA15" s="136">
        <v>4</v>
      </c>
      <c r="DB15" s="136">
        <v>4</v>
      </c>
      <c r="DC15" s="136">
        <v>4</v>
      </c>
      <c r="DD15" s="136">
        <v>4</v>
      </c>
      <c r="DE15" s="136">
        <v>4</v>
      </c>
      <c r="DF15" s="136">
        <v>4</v>
      </c>
      <c r="DG15" s="136">
        <v>4</v>
      </c>
      <c r="DH15" s="136"/>
      <c r="DI15" s="136"/>
      <c r="DJ15" s="136"/>
      <c r="DK15" s="136"/>
      <c r="DL15" s="136"/>
      <c r="DM15" s="136">
        <v>4</v>
      </c>
      <c r="DN15" s="136">
        <v>4</v>
      </c>
      <c r="DO15" s="136">
        <v>4</v>
      </c>
      <c r="DP15" s="136">
        <v>4</v>
      </c>
      <c r="DQ15" s="136">
        <v>4</v>
      </c>
      <c r="DR15" s="136">
        <v>4</v>
      </c>
      <c r="DS15" s="136">
        <v>4</v>
      </c>
      <c r="DT15" s="136">
        <v>4</v>
      </c>
      <c r="DU15" s="136">
        <v>4</v>
      </c>
      <c r="DV15" s="136">
        <v>4</v>
      </c>
      <c r="DW15" s="136">
        <v>4</v>
      </c>
      <c r="DX15" s="136">
        <v>4</v>
      </c>
      <c r="DY15" s="136">
        <v>4</v>
      </c>
      <c r="DZ15" s="136">
        <v>4</v>
      </c>
      <c r="EA15" s="136">
        <v>4</v>
      </c>
      <c r="EB15" s="136">
        <v>4</v>
      </c>
      <c r="EC15" s="136">
        <v>4</v>
      </c>
      <c r="ED15" s="136">
        <v>4</v>
      </c>
      <c r="EE15" s="136">
        <v>4</v>
      </c>
      <c r="EF15" s="136">
        <v>4</v>
      </c>
      <c r="EG15" s="136"/>
      <c r="EH15" s="136"/>
      <c r="EI15" s="136"/>
      <c r="EJ15" s="136"/>
      <c r="EK15" s="136"/>
      <c r="EL15" s="136">
        <v>4</v>
      </c>
      <c r="EM15" s="136">
        <v>4</v>
      </c>
      <c r="EN15" s="136">
        <v>4</v>
      </c>
      <c r="EO15" s="136">
        <v>4</v>
      </c>
      <c r="EP15" s="136">
        <v>4</v>
      </c>
      <c r="EQ15" s="136">
        <v>4</v>
      </c>
      <c r="ER15" s="136">
        <v>4</v>
      </c>
      <c r="ES15" s="136">
        <v>4</v>
      </c>
      <c r="ET15" s="136">
        <v>4</v>
      </c>
      <c r="EU15" s="136">
        <v>4</v>
      </c>
      <c r="EV15" s="136">
        <v>4</v>
      </c>
      <c r="EW15" s="136">
        <v>4</v>
      </c>
      <c r="EX15" s="136">
        <v>4</v>
      </c>
      <c r="EY15" s="136">
        <v>4</v>
      </c>
      <c r="EZ15" s="136">
        <v>4</v>
      </c>
      <c r="FA15" s="136">
        <v>4</v>
      </c>
      <c r="FB15" s="136">
        <v>4</v>
      </c>
      <c r="FC15" s="136">
        <v>4</v>
      </c>
      <c r="FD15" s="136">
        <v>4</v>
      </c>
      <c r="FE15" s="136">
        <v>4</v>
      </c>
      <c r="FF15" s="136"/>
      <c r="FG15" s="136"/>
      <c r="FH15" s="136"/>
      <c r="FI15" s="136"/>
      <c r="FJ15" s="136"/>
      <c r="FK15" s="136">
        <v>4</v>
      </c>
      <c r="FL15" s="136">
        <v>4</v>
      </c>
      <c r="FM15" s="136">
        <v>4</v>
      </c>
      <c r="FN15" s="136">
        <v>4</v>
      </c>
      <c r="FO15" s="136">
        <v>4</v>
      </c>
      <c r="FP15" s="136">
        <v>4</v>
      </c>
      <c r="FQ15" s="136">
        <v>4</v>
      </c>
      <c r="FR15" s="136">
        <v>4</v>
      </c>
      <c r="FS15" s="136">
        <v>4</v>
      </c>
    </row>
    <row r="16" spans="1:175" ht="66.75" customHeight="1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234</v>
      </c>
      <c r="AB16" s="143" t="s">
        <v>273</v>
      </c>
      <c r="AC16" s="143" t="s">
        <v>320</v>
      </c>
      <c r="AD16" s="143" t="s">
        <v>363</v>
      </c>
      <c r="AE16" s="143"/>
      <c r="AF16" s="143" t="s">
        <v>235</v>
      </c>
      <c r="AG16" s="143" t="s">
        <v>274</v>
      </c>
      <c r="AH16" s="143" t="s">
        <v>321</v>
      </c>
      <c r="AI16" s="143" t="s">
        <v>364</v>
      </c>
      <c r="AJ16" s="143"/>
      <c r="AK16" s="143" t="s">
        <v>236</v>
      </c>
      <c r="AL16" s="143" t="s">
        <v>275</v>
      </c>
      <c r="AM16" s="143" t="s">
        <v>322</v>
      </c>
      <c r="AN16" s="143" t="s">
        <v>365</v>
      </c>
      <c r="AO16" s="143"/>
      <c r="AP16" s="143"/>
      <c r="AQ16" s="143" t="s">
        <v>276</v>
      </c>
      <c r="AR16" s="143" t="s">
        <v>323</v>
      </c>
      <c r="AS16" s="143" t="s">
        <v>430</v>
      </c>
      <c r="AT16" s="143"/>
      <c r="AU16" s="143"/>
      <c r="AV16" s="143" t="s">
        <v>277</v>
      </c>
      <c r="AW16" s="143"/>
      <c r="AX16" s="143" t="s">
        <v>366</v>
      </c>
      <c r="AY16" s="143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3" t="s">
        <v>234</v>
      </c>
      <c r="BZ16" s="143" t="s">
        <v>273</v>
      </c>
      <c r="CA16" s="143" t="s">
        <v>320</v>
      </c>
      <c r="CB16" s="143" t="s">
        <v>363</v>
      </c>
      <c r="CC16" s="143"/>
      <c r="CD16" s="143" t="s">
        <v>235</v>
      </c>
      <c r="CE16" s="143" t="s">
        <v>274</v>
      </c>
      <c r="CF16" s="143" t="s">
        <v>321</v>
      </c>
      <c r="CG16" s="143" t="s">
        <v>364</v>
      </c>
      <c r="CH16" s="143"/>
      <c r="CI16" s="143" t="s">
        <v>236</v>
      </c>
      <c r="CJ16" s="143" t="s">
        <v>275</v>
      </c>
      <c r="CK16" s="143" t="s">
        <v>322</v>
      </c>
      <c r="CL16" s="143" t="s">
        <v>365</v>
      </c>
      <c r="CM16" s="143"/>
      <c r="CN16" s="143"/>
      <c r="CO16" s="143" t="s">
        <v>276</v>
      </c>
      <c r="CP16" s="143" t="s">
        <v>323</v>
      </c>
      <c r="CQ16" s="143" t="s">
        <v>430</v>
      </c>
      <c r="CR16" s="143"/>
      <c r="CS16" s="143"/>
      <c r="CT16" s="143" t="s">
        <v>277</v>
      </c>
      <c r="CU16" s="143"/>
      <c r="CV16" s="143" t="s">
        <v>366</v>
      </c>
      <c r="CW16" s="143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5" t="s">
        <v>219</v>
      </c>
      <c r="DX16" s="145" t="s">
        <v>258</v>
      </c>
      <c r="DY16" s="145" t="s">
        <v>303</v>
      </c>
      <c r="DZ16" s="145" t="s">
        <v>346</v>
      </c>
      <c r="EA16" s="145"/>
      <c r="EB16" s="145" t="s">
        <v>220</v>
      </c>
      <c r="EC16" s="145" t="s">
        <v>259</v>
      </c>
      <c r="ED16" s="145" t="s">
        <v>304</v>
      </c>
      <c r="EE16" s="145" t="s">
        <v>347</v>
      </c>
      <c r="EF16" s="145"/>
      <c r="EG16" s="145" t="s">
        <v>221</v>
      </c>
      <c r="EH16" s="145" t="s">
        <v>260</v>
      </c>
      <c r="EI16" s="145" t="s">
        <v>305</v>
      </c>
      <c r="EJ16" s="145" t="s">
        <v>348</v>
      </c>
      <c r="EK16" s="145"/>
      <c r="EL16" s="145"/>
      <c r="EM16" s="145" t="s">
        <v>261</v>
      </c>
      <c r="EN16" s="145" t="s">
        <v>306</v>
      </c>
      <c r="EO16" s="145" t="s">
        <v>430</v>
      </c>
      <c r="EP16" s="145"/>
      <c r="EQ16" s="145"/>
      <c r="ER16" s="145" t="s">
        <v>262</v>
      </c>
      <c r="ES16" s="145"/>
      <c r="ET16" s="145" t="s">
        <v>357</v>
      </c>
      <c r="EU16" s="145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</row>
    <row r="17" spans="1:175" ht="63" customHeight="1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218</v>
      </c>
      <c r="AB17" s="143" t="s">
        <v>253</v>
      </c>
      <c r="AC17" s="143" t="s">
        <v>298</v>
      </c>
      <c r="AD17" s="143" t="s">
        <v>341</v>
      </c>
      <c r="AE17" s="143"/>
      <c r="AF17" s="143" t="s">
        <v>214</v>
      </c>
      <c r="AG17" s="143" t="s">
        <v>254</v>
      </c>
      <c r="AH17" s="143" t="s">
        <v>299</v>
      </c>
      <c r="AI17" s="143" t="s">
        <v>342</v>
      </c>
      <c r="AJ17" s="143"/>
      <c r="AK17" s="143" t="s">
        <v>215</v>
      </c>
      <c r="AL17" s="143" t="s">
        <v>255</v>
      </c>
      <c r="AM17" s="143" t="s">
        <v>300</v>
      </c>
      <c r="AN17" s="143" t="s">
        <v>343</v>
      </c>
      <c r="AO17" s="143"/>
      <c r="AP17" s="143"/>
      <c r="AQ17" s="143" t="s">
        <v>256</v>
      </c>
      <c r="AR17" s="143" t="s">
        <v>301</v>
      </c>
      <c r="AS17" s="143" t="s">
        <v>430</v>
      </c>
      <c r="AT17" s="143"/>
      <c r="AU17" s="143"/>
      <c r="AV17" s="143" t="s">
        <v>257</v>
      </c>
      <c r="AW17" s="143"/>
      <c r="AX17" s="143" t="s">
        <v>356</v>
      </c>
      <c r="AY17" s="143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3" t="s">
        <v>218</v>
      </c>
      <c r="BZ17" s="143" t="s">
        <v>253</v>
      </c>
      <c r="CA17" s="143" t="s">
        <v>298</v>
      </c>
      <c r="CB17" s="143" t="s">
        <v>341</v>
      </c>
      <c r="CC17" s="143"/>
      <c r="CD17" s="143" t="s">
        <v>214</v>
      </c>
      <c r="CE17" s="143" t="s">
        <v>254</v>
      </c>
      <c r="CF17" s="143" t="s">
        <v>299</v>
      </c>
      <c r="CG17" s="143" t="s">
        <v>342</v>
      </c>
      <c r="CH17" s="143"/>
      <c r="CI17" s="143" t="s">
        <v>215</v>
      </c>
      <c r="CJ17" s="143" t="s">
        <v>255</v>
      </c>
      <c r="CK17" s="143" t="s">
        <v>300</v>
      </c>
      <c r="CL17" s="143" t="s">
        <v>343</v>
      </c>
      <c r="CM17" s="143"/>
      <c r="CN17" s="143"/>
      <c r="CO17" s="143" t="s">
        <v>256</v>
      </c>
      <c r="CP17" s="143" t="s">
        <v>301</v>
      </c>
      <c r="CQ17" s="143" t="s">
        <v>430</v>
      </c>
      <c r="CR17" s="143"/>
      <c r="CS17" s="143"/>
      <c r="CT17" s="143" t="s">
        <v>257</v>
      </c>
      <c r="CU17" s="143"/>
      <c r="CV17" s="143" t="s">
        <v>356</v>
      </c>
      <c r="CW17" s="143"/>
      <c r="CX17" s="146" t="s">
        <v>218</v>
      </c>
      <c r="CY17" s="146" t="s">
        <v>253</v>
      </c>
      <c r="CZ17" s="146" t="s">
        <v>298</v>
      </c>
      <c r="DA17" s="146" t="s">
        <v>341</v>
      </c>
      <c r="DB17" s="146"/>
      <c r="DC17" s="146" t="s">
        <v>214</v>
      </c>
      <c r="DD17" s="146" t="s">
        <v>254</v>
      </c>
      <c r="DE17" s="146" t="s">
        <v>299</v>
      </c>
      <c r="DF17" s="146" t="s">
        <v>342</v>
      </c>
      <c r="DG17" s="146"/>
      <c r="DH17" s="146" t="s">
        <v>215</v>
      </c>
      <c r="DI17" s="146" t="s">
        <v>255</v>
      </c>
      <c r="DJ17" s="146" t="s">
        <v>300</v>
      </c>
      <c r="DK17" s="146" t="s">
        <v>343</v>
      </c>
      <c r="DL17" s="146"/>
      <c r="DM17" s="146"/>
      <c r="DN17" s="146" t="s">
        <v>256</v>
      </c>
      <c r="DO17" s="146" t="s">
        <v>301</v>
      </c>
      <c r="DP17" s="146" t="s">
        <v>430</v>
      </c>
      <c r="DQ17" s="146"/>
      <c r="DR17" s="146"/>
      <c r="DS17" s="146" t="s">
        <v>257</v>
      </c>
      <c r="DT17" s="146"/>
      <c r="DU17" s="146" t="s">
        <v>356</v>
      </c>
      <c r="DV17" s="146"/>
      <c r="DW17" s="143" t="s">
        <v>218</v>
      </c>
      <c r="DX17" s="143" t="s">
        <v>253</v>
      </c>
      <c r="DY17" s="143" t="s">
        <v>298</v>
      </c>
      <c r="DZ17" s="143" t="s">
        <v>341</v>
      </c>
      <c r="EA17" s="143"/>
      <c r="EB17" s="143" t="s">
        <v>214</v>
      </c>
      <c r="EC17" s="143" t="s">
        <v>254</v>
      </c>
      <c r="ED17" s="143" t="s">
        <v>299</v>
      </c>
      <c r="EE17" s="143" t="s">
        <v>342</v>
      </c>
      <c r="EF17" s="143"/>
      <c r="EG17" s="143" t="s">
        <v>215</v>
      </c>
      <c r="EH17" s="143" t="s">
        <v>255</v>
      </c>
      <c r="EI17" s="143" t="s">
        <v>300</v>
      </c>
      <c r="EJ17" s="143" t="s">
        <v>343</v>
      </c>
      <c r="EK17" s="143"/>
      <c r="EL17" s="143"/>
      <c r="EM17" s="143" t="s">
        <v>256</v>
      </c>
      <c r="EN17" s="143" t="s">
        <v>301</v>
      </c>
      <c r="EO17" s="143" t="s">
        <v>430</v>
      </c>
      <c r="EP17" s="143"/>
      <c r="EQ17" s="143"/>
      <c r="ER17" s="143" t="s">
        <v>257</v>
      </c>
      <c r="ES17" s="143"/>
      <c r="ET17" s="143" t="s">
        <v>356</v>
      </c>
      <c r="EU17" s="143"/>
      <c r="EV17" s="147" t="s">
        <v>237</v>
      </c>
      <c r="EW17" s="147" t="s">
        <v>278</v>
      </c>
      <c r="EX17" s="147" t="s">
        <v>324</v>
      </c>
      <c r="EY17" s="147" t="s">
        <v>367</v>
      </c>
      <c r="EZ17" s="147"/>
      <c r="FA17" s="147" t="s">
        <v>238</v>
      </c>
      <c r="FB17" s="147" t="s">
        <v>279</v>
      </c>
      <c r="FC17" s="147" t="s">
        <v>325</v>
      </c>
      <c r="FD17" s="147" t="s">
        <v>368</v>
      </c>
      <c r="FE17" s="147"/>
      <c r="FF17" s="147" t="s">
        <v>239</v>
      </c>
      <c r="FG17" s="147" t="s">
        <v>280</v>
      </c>
      <c r="FH17" s="147" t="s">
        <v>326</v>
      </c>
      <c r="FI17" s="147" t="s">
        <v>369</v>
      </c>
      <c r="FJ17" s="147"/>
      <c r="FK17" s="147"/>
      <c r="FL17" s="147" t="s">
        <v>281</v>
      </c>
      <c r="FM17" s="147" t="s">
        <v>327</v>
      </c>
      <c r="FN17" s="147" t="s">
        <v>430</v>
      </c>
      <c r="FO17" s="147"/>
      <c r="FP17" s="147"/>
      <c r="FQ17" s="147" t="s">
        <v>282</v>
      </c>
      <c r="FR17" s="147"/>
      <c r="FS17" s="147" t="s">
        <v>370</v>
      </c>
    </row>
    <row r="18" spans="1:175" ht="61" customHeight="1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46" t="s">
        <v>240</v>
      </c>
      <c r="BA18" s="146" t="s">
        <v>283</v>
      </c>
      <c r="BB18" s="146" t="s">
        <v>328</v>
      </c>
      <c r="BC18" s="146" t="s">
        <v>371</v>
      </c>
      <c r="BD18" s="146"/>
      <c r="BE18" s="146" t="s">
        <v>241</v>
      </c>
      <c r="BF18" s="146" t="s">
        <v>284</v>
      </c>
      <c r="BG18" s="146" t="s">
        <v>329</v>
      </c>
      <c r="BH18" s="146" t="s">
        <v>372</v>
      </c>
      <c r="BI18" s="146"/>
      <c r="BJ18" s="146" t="s">
        <v>242</v>
      </c>
      <c r="BK18" s="146" t="s">
        <v>285</v>
      </c>
      <c r="BL18" s="146" t="s">
        <v>330</v>
      </c>
      <c r="BM18" s="146" t="s">
        <v>373</v>
      </c>
      <c r="BN18" s="146"/>
      <c r="BO18" s="146"/>
      <c r="BP18" s="146" t="s">
        <v>286</v>
      </c>
      <c r="BQ18" s="146" t="s">
        <v>331</v>
      </c>
      <c r="BR18" s="146" t="s">
        <v>430</v>
      </c>
      <c r="BS18" s="146"/>
      <c r="BT18" s="146"/>
      <c r="BU18" s="146" t="s">
        <v>287</v>
      </c>
      <c r="BV18" s="146"/>
      <c r="BW18" s="146" t="s">
        <v>374</v>
      </c>
      <c r="BX18" s="146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46" t="s">
        <v>240</v>
      </c>
      <c r="CY18" s="146" t="s">
        <v>283</v>
      </c>
      <c r="CZ18" s="146" t="s">
        <v>328</v>
      </c>
      <c r="DA18" s="146" t="s">
        <v>371</v>
      </c>
      <c r="DB18" s="146"/>
      <c r="DC18" s="146" t="s">
        <v>241</v>
      </c>
      <c r="DD18" s="146" t="s">
        <v>284</v>
      </c>
      <c r="DE18" s="146" t="s">
        <v>329</v>
      </c>
      <c r="DF18" s="146" t="s">
        <v>372</v>
      </c>
      <c r="DG18" s="146"/>
      <c r="DH18" s="146" t="s">
        <v>242</v>
      </c>
      <c r="DI18" s="146" t="s">
        <v>285</v>
      </c>
      <c r="DJ18" s="146" t="s">
        <v>330</v>
      </c>
      <c r="DK18" s="146" t="s">
        <v>373</v>
      </c>
      <c r="DL18" s="146"/>
      <c r="DM18" s="146"/>
      <c r="DN18" s="146" t="s">
        <v>286</v>
      </c>
      <c r="DO18" s="146" t="s">
        <v>331</v>
      </c>
      <c r="DP18" s="146" t="s">
        <v>430</v>
      </c>
      <c r="DQ18" s="146"/>
      <c r="DR18" s="146"/>
      <c r="DS18" s="146" t="s">
        <v>287</v>
      </c>
      <c r="DT18" s="146"/>
      <c r="DU18" s="146" t="s">
        <v>374</v>
      </c>
      <c r="DV18" s="146"/>
      <c r="DW18" s="145" t="s">
        <v>229</v>
      </c>
      <c r="DX18" s="145" t="s">
        <v>268</v>
      </c>
      <c r="DY18" s="145" t="s">
        <v>313</v>
      </c>
      <c r="DZ18" s="145" t="s">
        <v>358</v>
      </c>
      <c r="EA18" s="145"/>
      <c r="EB18" s="145" t="s">
        <v>230</v>
      </c>
      <c r="EC18" s="145" t="s">
        <v>269</v>
      </c>
      <c r="ED18" s="145" t="s">
        <v>314</v>
      </c>
      <c r="EE18" s="145" t="s">
        <v>359</v>
      </c>
      <c r="EF18" s="145"/>
      <c r="EG18" s="145" t="s">
        <v>231</v>
      </c>
      <c r="EH18" s="145" t="s">
        <v>270</v>
      </c>
      <c r="EI18" s="145" t="s">
        <v>315</v>
      </c>
      <c r="EJ18" s="145" t="s">
        <v>360</v>
      </c>
      <c r="EK18" s="145"/>
      <c r="EL18" s="145"/>
      <c r="EM18" s="145" t="s">
        <v>271</v>
      </c>
      <c r="EN18" s="145" t="s">
        <v>316</v>
      </c>
      <c r="EO18" s="145" t="s">
        <v>430</v>
      </c>
      <c r="EP18" s="145"/>
      <c r="EQ18" s="145"/>
      <c r="ER18" s="145" t="s">
        <v>272</v>
      </c>
      <c r="ES18" s="145"/>
      <c r="ET18" s="145" t="s">
        <v>362</v>
      </c>
      <c r="EU18" s="145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</row>
    <row r="19" spans="1:175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218</v>
      </c>
      <c r="AB19" s="143" t="s">
        <v>253</v>
      </c>
      <c r="AC19" s="143" t="s">
        <v>298</v>
      </c>
      <c r="AD19" s="143" t="s">
        <v>341</v>
      </c>
      <c r="AE19" s="143"/>
      <c r="AF19" s="143" t="s">
        <v>214</v>
      </c>
      <c r="AG19" s="143" t="s">
        <v>254</v>
      </c>
      <c r="AH19" s="143" t="s">
        <v>299</v>
      </c>
      <c r="AI19" s="143" t="s">
        <v>342</v>
      </c>
      <c r="AJ19" s="143"/>
      <c r="AK19" s="143" t="s">
        <v>215</v>
      </c>
      <c r="AL19" s="143" t="s">
        <v>255</v>
      </c>
      <c r="AM19" s="143" t="s">
        <v>300</v>
      </c>
      <c r="AN19" s="143" t="s">
        <v>343</v>
      </c>
      <c r="AO19" s="143"/>
      <c r="AP19" s="143"/>
      <c r="AQ19" s="143" t="s">
        <v>256</v>
      </c>
      <c r="AR19" s="143" t="s">
        <v>301</v>
      </c>
      <c r="AS19" s="143" t="s">
        <v>430</v>
      </c>
      <c r="AT19" s="143"/>
      <c r="AU19" s="143"/>
      <c r="AV19" s="143" t="s">
        <v>257</v>
      </c>
      <c r="AW19" s="143"/>
      <c r="AX19" s="143" t="s">
        <v>356</v>
      </c>
      <c r="AY19" s="143"/>
      <c r="AZ19" s="146" t="s">
        <v>218</v>
      </c>
      <c r="BA19" s="146" t="s">
        <v>253</v>
      </c>
      <c r="BB19" s="146" t="s">
        <v>298</v>
      </c>
      <c r="BC19" s="146" t="s">
        <v>341</v>
      </c>
      <c r="BD19" s="146"/>
      <c r="BE19" s="146" t="s">
        <v>214</v>
      </c>
      <c r="BF19" s="146" t="s">
        <v>254</v>
      </c>
      <c r="BG19" s="146" t="s">
        <v>299</v>
      </c>
      <c r="BH19" s="146" t="s">
        <v>342</v>
      </c>
      <c r="BI19" s="146"/>
      <c r="BJ19" s="146" t="s">
        <v>215</v>
      </c>
      <c r="BK19" s="146" t="s">
        <v>255</v>
      </c>
      <c r="BL19" s="146" t="s">
        <v>300</v>
      </c>
      <c r="BM19" s="146" t="s">
        <v>343</v>
      </c>
      <c r="BN19" s="146"/>
      <c r="BO19" s="146"/>
      <c r="BP19" s="146" t="s">
        <v>256</v>
      </c>
      <c r="BQ19" s="146" t="s">
        <v>301</v>
      </c>
      <c r="BR19" s="146" t="s">
        <v>430</v>
      </c>
      <c r="BS19" s="146"/>
      <c r="BT19" s="146"/>
      <c r="BU19" s="146" t="s">
        <v>257</v>
      </c>
      <c r="BV19" s="146"/>
      <c r="BW19" s="146" t="s">
        <v>356</v>
      </c>
      <c r="BX19" s="146"/>
      <c r="BY19" s="143" t="s">
        <v>218</v>
      </c>
      <c r="BZ19" s="143" t="s">
        <v>253</v>
      </c>
      <c r="CA19" s="143" t="s">
        <v>298</v>
      </c>
      <c r="CB19" s="143" t="s">
        <v>341</v>
      </c>
      <c r="CC19" s="143"/>
      <c r="CD19" s="143" t="s">
        <v>214</v>
      </c>
      <c r="CE19" s="143" t="s">
        <v>254</v>
      </c>
      <c r="CF19" s="143" t="s">
        <v>299</v>
      </c>
      <c r="CG19" s="143" t="s">
        <v>342</v>
      </c>
      <c r="CH19" s="143"/>
      <c r="CI19" s="143" t="s">
        <v>215</v>
      </c>
      <c r="CJ19" s="143" t="s">
        <v>255</v>
      </c>
      <c r="CK19" s="143" t="s">
        <v>300</v>
      </c>
      <c r="CL19" s="143" t="s">
        <v>343</v>
      </c>
      <c r="CM19" s="143"/>
      <c r="CN19" s="143"/>
      <c r="CO19" s="143" t="s">
        <v>256</v>
      </c>
      <c r="CP19" s="143" t="s">
        <v>301</v>
      </c>
      <c r="CQ19" s="143" t="s">
        <v>430</v>
      </c>
      <c r="CR19" s="143"/>
      <c r="CS19" s="143"/>
      <c r="CT19" s="143" t="s">
        <v>257</v>
      </c>
      <c r="CU19" s="143"/>
      <c r="CV19" s="143" t="s">
        <v>356</v>
      </c>
      <c r="CW19" s="143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3" t="s">
        <v>218</v>
      </c>
      <c r="DX19" s="143" t="s">
        <v>253</v>
      </c>
      <c r="DY19" s="143" t="s">
        <v>298</v>
      </c>
      <c r="DZ19" s="143" t="s">
        <v>341</v>
      </c>
      <c r="EA19" s="143"/>
      <c r="EB19" s="143" t="s">
        <v>214</v>
      </c>
      <c r="EC19" s="143" t="s">
        <v>254</v>
      </c>
      <c r="ED19" s="143" t="s">
        <v>299</v>
      </c>
      <c r="EE19" s="143" t="s">
        <v>342</v>
      </c>
      <c r="EF19" s="143"/>
      <c r="EG19" s="143" t="s">
        <v>215</v>
      </c>
      <c r="EH19" s="143" t="s">
        <v>255</v>
      </c>
      <c r="EI19" s="143" t="s">
        <v>300</v>
      </c>
      <c r="EJ19" s="143" t="s">
        <v>343</v>
      </c>
      <c r="EK19" s="143"/>
      <c r="EL19" s="143"/>
      <c r="EM19" s="143" t="s">
        <v>256</v>
      </c>
      <c r="EN19" s="143" t="s">
        <v>301</v>
      </c>
      <c r="EO19" s="143" t="s">
        <v>430</v>
      </c>
      <c r="EP19" s="143"/>
      <c r="EQ19" s="143"/>
      <c r="ER19" s="143" t="s">
        <v>257</v>
      </c>
      <c r="ES19" s="143"/>
      <c r="ET19" s="143" t="s">
        <v>356</v>
      </c>
      <c r="EU19" s="143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</row>
    <row r="20" spans="1:175" s="138" customFormat="1" ht="71.25" customHeight="1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Z20" s="146" t="s">
        <v>243</v>
      </c>
      <c r="BA20" s="146" t="s">
        <v>288</v>
      </c>
      <c r="BB20" s="146" t="s">
        <v>332</v>
      </c>
      <c r="BC20" s="146" t="s">
        <v>375</v>
      </c>
      <c r="BD20" s="146"/>
      <c r="BE20" s="146" t="s">
        <v>244</v>
      </c>
      <c r="BF20" s="146" t="s">
        <v>289</v>
      </c>
      <c r="BG20" s="146" t="s">
        <v>333</v>
      </c>
      <c r="BH20" s="146" t="s">
        <v>376</v>
      </c>
      <c r="BI20" s="146"/>
      <c r="BJ20" s="146" t="s">
        <v>245</v>
      </c>
      <c r="BK20" s="146" t="s">
        <v>290</v>
      </c>
      <c r="BL20" s="146" t="s">
        <v>334</v>
      </c>
      <c r="BM20" s="146" t="s">
        <v>377</v>
      </c>
      <c r="BN20" s="146"/>
      <c r="BO20" s="146"/>
      <c r="BP20" s="146" t="s">
        <v>291</v>
      </c>
      <c r="BQ20" s="146" t="s">
        <v>335</v>
      </c>
      <c r="BR20" s="146" t="s">
        <v>430</v>
      </c>
      <c r="BS20" s="146"/>
      <c r="BT20" s="146"/>
      <c r="BU20" s="146" t="s">
        <v>292</v>
      </c>
      <c r="BV20" s="146"/>
      <c r="BW20" s="146" t="s">
        <v>378</v>
      </c>
      <c r="BX20" s="146"/>
      <c r="CX20" s="146" t="s">
        <v>243</v>
      </c>
      <c r="CY20" s="146" t="s">
        <v>288</v>
      </c>
      <c r="CZ20" s="146" t="s">
        <v>332</v>
      </c>
      <c r="DA20" s="146" t="s">
        <v>375</v>
      </c>
      <c r="DB20" s="146"/>
      <c r="DC20" s="146" t="s">
        <v>244</v>
      </c>
      <c r="DD20" s="146" t="s">
        <v>289</v>
      </c>
      <c r="DE20" s="146" t="s">
        <v>333</v>
      </c>
      <c r="DF20" s="146" t="s">
        <v>376</v>
      </c>
      <c r="DG20" s="146"/>
      <c r="DH20" s="146" t="s">
        <v>245</v>
      </c>
      <c r="DI20" s="146" t="s">
        <v>290</v>
      </c>
      <c r="DJ20" s="146" t="s">
        <v>334</v>
      </c>
      <c r="DK20" s="146" t="s">
        <v>377</v>
      </c>
      <c r="DL20" s="146"/>
      <c r="DM20" s="146"/>
      <c r="DN20" s="146" t="s">
        <v>291</v>
      </c>
      <c r="DO20" s="146" t="s">
        <v>335</v>
      </c>
      <c r="DP20" s="146" t="s">
        <v>430</v>
      </c>
      <c r="DQ20" s="146"/>
      <c r="DR20" s="146"/>
      <c r="DS20" s="146" t="s">
        <v>292</v>
      </c>
      <c r="DT20" s="146"/>
      <c r="DU20" s="146" t="s">
        <v>378</v>
      </c>
      <c r="DV20" s="146"/>
      <c r="EV20" s="147" t="s">
        <v>224</v>
      </c>
      <c r="EW20" s="147" t="s">
        <v>263</v>
      </c>
      <c r="EX20" s="147" t="s">
        <v>308</v>
      </c>
      <c r="EY20" s="147" t="s">
        <v>351</v>
      </c>
      <c r="EZ20" s="147"/>
      <c r="FA20" s="147" t="s">
        <v>225</v>
      </c>
      <c r="FB20" s="147" t="s">
        <v>264</v>
      </c>
      <c r="FC20" s="147" t="s">
        <v>309</v>
      </c>
      <c r="FD20" s="147" t="s">
        <v>352</v>
      </c>
      <c r="FE20" s="147"/>
      <c r="FF20" s="147" t="s">
        <v>226</v>
      </c>
      <c r="FG20" s="147" t="s">
        <v>265</v>
      </c>
      <c r="FH20" s="147" t="s">
        <v>310</v>
      </c>
      <c r="FI20" s="147" t="s">
        <v>353</v>
      </c>
      <c r="FJ20" s="147"/>
      <c r="FK20" s="147"/>
      <c r="FL20" s="147" t="s">
        <v>266</v>
      </c>
      <c r="FM20" s="147" t="s">
        <v>311</v>
      </c>
      <c r="FN20" s="147" t="s">
        <v>430</v>
      </c>
      <c r="FO20" s="147"/>
      <c r="FP20" s="147"/>
      <c r="FQ20" s="147" t="s">
        <v>267</v>
      </c>
      <c r="FR20" s="147"/>
      <c r="FS20" s="147" t="s">
        <v>379</v>
      </c>
    </row>
    <row r="21" spans="1:175" s="136" customFormat="1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  <c r="BE21" s="136">
        <v>6</v>
      </c>
      <c r="BF21" s="136">
        <v>6</v>
      </c>
      <c r="BG21" s="136">
        <v>6</v>
      </c>
      <c r="BH21" s="136">
        <v>6</v>
      </c>
      <c r="BI21" s="136">
        <v>6</v>
      </c>
      <c r="BO21" s="136">
        <v>6</v>
      </c>
      <c r="BP21" s="136">
        <v>6</v>
      </c>
      <c r="BQ21" s="136">
        <v>6</v>
      </c>
      <c r="BR21" s="136">
        <v>6</v>
      </c>
      <c r="BS21" s="136">
        <v>6</v>
      </c>
      <c r="BT21" s="136">
        <v>6</v>
      </c>
      <c r="BU21" s="136">
        <v>6</v>
      </c>
      <c r="BV21" s="136">
        <v>6</v>
      </c>
      <c r="BW21" s="136">
        <v>6</v>
      </c>
      <c r="BX21" s="136">
        <v>6</v>
      </c>
      <c r="BY21" s="136">
        <v>6</v>
      </c>
      <c r="BZ21" s="136">
        <v>6</v>
      </c>
      <c r="CA21" s="136">
        <v>6</v>
      </c>
      <c r="CB21" s="136">
        <v>6</v>
      </c>
      <c r="CC21" s="136">
        <v>6</v>
      </c>
      <c r="CD21" s="136">
        <v>6</v>
      </c>
      <c r="CE21" s="136">
        <v>6</v>
      </c>
      <c r="CF21" s="136">
        <v>6</v>
      </c>
      <c r="CG21" s="136">
        <v>6</v>
      </c>
      <c r="CH21" s="136">
        <v>6</v>
      </c>
      <c r="CN21" s="136">
        <v>6</v>
      </c>
      <c r="CO21" s="136">
        <v>6</v>
      </c>
      <c r="CP21" s="136">
        <v>6</v>
      </c>
      <c r="CQ21" s="136">
        <v>6</v>
      </c>
      <c r="CR21" s="136">
        <v>6</v>
      </c>
      <c r="CS21" s="136">
        <v>6</v>
      </c>
      <c r="CT21" s="136">
        <v>6</v>
      </c>
      <c r="CU21" s="136">
        <v>6</v>
      </c>
      <c r="CV21" s="136">
        <v>6</v>
      </c>
      <c r="CW21" s="136">
        <v>6</v>
      </c>
      <c r="CX21" s="136">
        <v>6</v>
      </c>
      <c r="CY21" s="136">
        <v>6</v>
      </c>
      <c r="CZ21" s="136">
        <v>6</v>
      </c>
      <c r="DA21" s="136">
        <v>6</v>
      </c>
      <c r="DB21" s="136">
        <v>6</v>
      </c>
      <c r="DC21" s="136">
        <v>6</v>
      </c>
      <c r="DD21" s="136">
        <v>6</v>
      </c>
      <c r="DE21" s="136">
        <v>6</v>
      </c>
      <c r="DF21" s="136">
        <v>6</v>
      </c>
      <c r="DG21" s="136">
        <v>6</v>
      </c>
      <c r="DM21" s="136">
        <v>6</v>
      </c>
      <c r="DN21" s="136">
        <v>6</v>
      </c>
      <c r="DO21" s="136">
        <v>6</v>
      </c>
      <c r="DP21" s="136">
        <v>6</v>
      </c>
      <c r="DQ21" s="136">
        <v>6</v>
      </c>
      <c r="DR21" s="136">
        <v>6</v>
      </c>
      <c r="DS21" s="136">
        <v>6</v>
      </c>
      <c r="DT21" s="136">
        <v>6</v>
      </c>
      <c r="DU21" s="136">
        <v>6</v>
      </c>
      <c r="DV21" s="136">
        <v>6</v>
      </c>
      <c r="DW21" s="136">
        <v>6</v>
      </c>
      <c r="DX21" s="136">
        <v>6</v>
      </c>
      <c r="DY21" s="136">
        <v>6</v>
      </c>
      <c r="DZ21" s="136">
        <v>6</v>
      </c>
      <c r="EA21" s="136">
        <v>6</v>
      </c>
      <c r="EB21" s="136">
        <v>6</v>
      </c>
      <c r="EC21" s="136">
        <v>6</v>
      </c>
      <c r="ED21" s="136">
        <v>6</v>
      </c>
      <c r="EE21" s="136">
        <v>6</v>
      </c>
      <c r="EF21" s="136">
        <v>6</v>
      </c>
      <c r="EL21" s="136">
        <v>6</v>
      </c>
      <c r="EM21" s="136">
        <v>6</v>
      </c>
      <c r="EN21" s="136">
        <v>6</v>
      </c>
      <c r="EO21" s="136">
        <v>6</v>
      </c>
      <c r="EP21" s="136">
        <v>6</v>
      </c>
      <c r="EQ21" s="136">
        <v>6</v>
      </c>
      <c r="ER21" s="136">
        <v>6</v>
      </c>
      <c r="ES21" s="136">
        <v>6</v>
      </c>
      <c r="ET21" s="136">
        <v>6</v>
      </c>
      <c r="EU21" s="136">
        <v>6</v>
      </c>
      <c r="EV21" s="136">
        <v>6</v>
      </c>
      <c r="EW21" s="136">
        <v>6</v>
      </c>
      <c r="EX21" s="136">
        <v>6</v>
      </c>
      <c r="EY21" s="136">
        <v>6</v>
      </c>
      <c r="EZ21" s="136">
        <v>6</v>
      </c>
      <c r="FA21" s="136">
        <v>6</v>
      </c>
      <c r="FB21" s="136">
        <v>6</v>
      </c>
      <c r="FC21" s="136">
        <v>6</v>
      </c>
      <c r="FD21" s="136">
        <v>6</v>
      </c>
      <c r="FE21" s="136">
        <v>6</v>
      </c>
      <c r="FK21" s="136">
        <v>6</v>
      </c>
      <c r="FL21" s="136">
        <v>6</v>
      </c>
      <c r="FM21" s="136">
        <v>6</v>
      </c>
      <c r="FN21" s="136">
        <v>6</v>
      </c>
      <c r="FO21" s="136">
        <v>6</v>
      </c>
      <c r="FP21" s="136">
        <v>6</v>
      </c>
      <c r="FQ21" s="136">
        <v>6</v>
      </c>
      <c r="FR21" s="136">
        <v>6</v>
      </c>
      <c r="FS21" s="136">
        <v>6</v>
      </c>
    </row>
    <row r="22" spans="1:175" s="138" customFormat="1" ht="60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218</v>
      </c>
      <c r="AB22" s="143" t="s">
        <v>253</v>
      </c>
      <c r="AC22" s="143" t="s">
        <v>298</v>
      </c>
      <c r="AD22" s="143" t="s">
        <v>341</v>
      </c>
      <c r="AE22" s="143"/>
      <c r="AF22" s="143" t="s">
        <v>214</v>
      </c>
      <c r="AG22" s="143" t="s">
        <v>254</v>
      </c>
      <c r="AH22" s="143" t="s">
        <v>299</v>
      </c>
      <c r="AI22" s="143" t="s">
        <v>342</v>
      </c>
      <c r="AJ22" s="143"/>
      <c r="AK22" s="143" t="s">
        <v>215</v>
      </c>
      <c r="AL22" s="143" t="s">
        <v>255</v>
      </c>
      <c r="AM22" s="143" t="s">
        <v>300</v>
      </c>
      <c r="AN22" s="143" t="s">
        <v>343</v>
      </c>
      <c r="AO22" s="143"/>
      <c r="AP22" s="143" t="s">
        <v>216</v>
      </c>
      <c r="AQ22" s="143" t="s">
        <v>256</v>
      </c>
      <c r="AR22" s="143" t="s">
        <v>301</v>
      </c>
      <c r="AS22" s="143" t="s">
        <v>430</v>
      </c>
      <c r="AT22" s="143"/>
      <c r="AU22" s="143" t="s">
        <v>217</v>
      </c>
      <c r="AV22" s="143" t="s">
        <v>257</v>
      </c>
      <c r="AW22" s="143" t="s">
        <v>302</v>
      </c>
      <c r="AX22" s="143" t="s">
        <v>356</v>
      </c>
      <c r="AY22" s="143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CX22" s="146" t="s">
        <v>218</v>
      </c>
      <c r="CY22" s="146" t="s">
        <v>253</v>
      </c>
      <c r="CZ22" s="146" t="s">
        <v>298</v>
      </c>
      <c r="DA22" s="146" t="s">
        <v>341</v>
      </c>
      <c r="DB22" s="146"/>
      <c r="DC22" s="146" t="s">
        <v>214</v>
      </c>
      <c r="DD22" s="146" t="s">
        <v>254</v>
      </c>
      <c r="DE22" s="146" t="s">
        <v>299</v>
      </c>
      <c r="DF22" s="146" t="s">
        <v>342</v>
      </c>
      <c r="DG22" s="146"/>
      <c r="DH22" s="146" t="s">
        <v>215</v>
      </c>
      <c r="DI22" s="146" t="s">
        <v>255</v>
      </c>
      <c r="DJ22" s="146" t="s">
        <v>300</v>
      </c>
      <c r="DK22" s="146" t="s">
        <v>343</v>
      </c>
      <c r="DL22" s="146"/>
      <c r="DM22" s="146" t="s">
        <v>216</v>
      </c>
      <c r="DN22" s="146" t="s">
        <v>256</v>
      </c>
      <c r="DO22" s="146" t="s">
        <v>301</v>
      </c>
      <c r="DP22" s="146" t="s">
        <v>430</v>
      </c>
      <c r="DQ22" s="146"/>
      <c r="DR22" s="146" t="s">
        <v>217</v>
      </c>
      <c r="DS22" s="146" t="s">
        <v>257</v>
      </c>
      <c r="DT22" s="146" t="s">
        <v>302</v>
      </c>
      <c r="DU22" s="146" t="s">
        <v>356</v>
      </c>
      <c r="DV22" s="146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</row>
    <row r="23" spans="1:175" s="138" customFormat="1" ht="64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Z23" s="146" t="s">
        <v>218</v>
      </c>
      <c r="BA23" s="146" t="s">
        <v>253</v>
      </c>
      <c r="BB23" s="146" t="s">
        <v>298</v>
      </c>
      <c r="BC23" s="146" t="s">
        <v>341</v>
      </c>
      <c r="BD23" s="146"/>
      <c r="BE23" s="146" t="s">
        <v>214</v>
      </c>
      <c r="BF23" s="146" t="s">
        <v>254</v>
      </c>
      <c r="BG23" s="146" t="s">
        <v>299</v>
      </c>
      <c r="BH23" s="146" t="s">
        <v>342</v>
      </c>
      <c r="BI23" s="146"/>
      <c r="BJ23" s="146" t="s">
        <v>215</v>
      </c>
      <c r="BK23" s="146" t="s">
        <v>255</v>
      </c>
      <c r="BL23" s="146" t="s">
        <v>300</v>
      </c>
      <c r="BM23" s="146" t="s">
        <v>343</v>
      </c>
      <c r="BN23" s="146"/>
      <c r="BO23" s="146" t="s">
        <v>216</v>
      </c>
      <c r="BP23" s="146" t="s">
        <v>256</v>
      </c>
      <c r="BQ23" s="146" t="s">
        <v>301</v>
      </c>
      <c r="BR23" s="146" t="s">
        <v>430</v>
      </c>
      <c r="BS23" s="146"/>
      <c r="BT23" s="146" t="s">
        <v>217</v>
      </c>
      <c r="BU23" s="146" t="s">
        <v>257</v>
      </c>
      <c r="BV23" s="146" t="s">
        <v>302</v>
      </c>
      <c r="BW23" s="146" t="s">
        <v>356</v>
      </c>
      <c r="BX23" s="146"/>
      <c r="BY23" s="143" t="s">
        <v>218</v>
      </c>
      <c r="BZ23" s="143" t="s">
        <v>253</v>
      </c>
      <c r="CA23" s="143" t="s">
        <v>298</v>
      </c>
      <c r="CB23" s="143" t="s">
        <v>341</v>
      </c>
      <c r="CC23" s="143"/>
      <c r="CD23" s="143" t="s">
        <v>214</v>
      </c>
      <c r="CE23" s="143" t="s">
        <v>254</v>
      </c>
      <c r="CF23" s="143" t="s">
        <v>299</v>
      </c>
      <c r="CG23" s="143" t="s">
        <v>342</v>
      </c>
      <c r="CH23" s="143"/>
      <c r="CI23" s="143" t="s">
        <v>215</v>
      </c>
      <c r="CJ23" s="143" t="s">
        <v>255</v>
      </c>
      <c r="CK23" s="143" t="s">
        <v>300</v>
      </c>
      <c r="CL23" s="143" t="s">
        <v>343</v>
      </c>
      <c r="CM23" s="143"/>
      <c r="CN23" s="143" t="s">
        <v>216</v>
      </c>
      <c r="CO23" s="143" t="s">
        <v>256</v>
      </c>
      <c r="CP23" s="143" t="s">
        <v>301</v>
      </c>
      <c r="CQ23" s="143" t="s">
        <v>430</v>
      </c>
      <c r="CR23" s="143"/>
      <c r="CS23" s="143" t="s">
        <v>217</v>
      </c>
      <c r="CT23" s="143" t="s">
        <v>257</v>
      </c>
      <c r="CU23" s="143" t="s">
        <v>302</v>
      </c>
      <c r="CV23" s="143" t="s">
        <v>356</v>
      </c>
      <c r="CW23" s="143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3" t="s">
        <v>246</v>
      </c>
      <c r="DX23" s="143" t="s">
        <v>293</v>
      </c>
      <c r="DY23" s="143" t="s">
        <v>336</v>
      </c>
      <c r="DZ23" s="143" t="s">
        <v>380</v>
      </c>
      <c r="EA23" s="143"/>
      <c r="EB23" s="143" t="s">
        <v>247</v>
      </c>
      <c r="EC23" s="143" t="s">
        <v>294</v>
      </c>
      <c r="ED23" s="143" t="s">
        <v>337</v>
      </c>
      <c r="EE23" s="143" t="s">
        <v>381</v>
      </c>
      <c r="EF23" s="143"/>
      <c r="EG23" s="143" t="s">
        <v>248</v>
      </c>
      <c r="EH23" s="143" t="s">
        <v>295</v>
      </c>
      <c r="EI23" s="143" t="s">
        <v>338</v>
      </c>
      <c r="EJ23" s="143" t="s">
        <v>382</v>
      </c>
      <c r="EK23" s="143"/>
      <c r="EL23" s="143" t="s">
        <v>249</v>
      </c>
      <c r="EM23" s="143" t="s">
        <v>296</v>
      </c>
      <c r="EN23" s="143" t="s">
        <v>339</v>
      </c>
      <c r="EO23" s="143" t="s">
        <v>383</v>
      </c>
      <c r="EP23" s="143"/>
      <c r="EQ23" s="143" t="s">
        <v>250</v>
      </c>
      <c r="ER23" s="143" t="s">
        <v>297</v>
      </c>
      <c r="ES23" s="143" t="s">
        <v>340</v>
      </c>
      <c r="ET23" s="143" t="s">
        <v>384</v>
      </c>
      <c r="EU23" s="143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</row>
    <row r="24" spans="1:175" x14ac:dyDescent="0.2">
      <c r="W24" s="1024" t="s">
        <v>251</v>
      </c>
      <c r="X24" s="1025"/>
      <c r="Y24" s="1025"/>
      <c r="Z24" s="1025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</row>
  </sheetData>
  <mergeCells count="3">
    <mergeCell ref="W24:Z24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9ad4d8-560c-42ed-846f-5db25af12300">
      <UserInfo>
        <DisplayName>Mary Shotwell</DisplayName>
        <AccountId>69</AccountId>
        <AccountType/>
      </UserInfo>
      <UserInfo>
        <DisplayName>Matt Daugherty</DisplayName>
        <AccountId>28</AccountId>
        <AccountType/>
      </UserInfo>
      <UserInfo>
        <DisplayName>Jackie Crossen-Sills</DisplayName>
        <AccountId>20</AccountId>
        <AccountType/>
      </UserInfo>
      <UserInfo>
        <DisplayName>Tia Hughes</DisplayName>
        <AccountId>48</AccountId>
        <AccountType/>
      </UserInfo>
      <UserInfo>
        <DisplayName>Heidi Woolley</DisplayName>
        <AccountId>72</AccountId>
        <AccountType/>
      </UserInfo>
      <UserInfo>
        <DisplayName>Kerry Mallini</DisplayName>
        <AccountId>75</AccountId>
        <AccountType/>
      </UserInfo>
      <UserInfo>
        <DisplayName>Debra Gray</DisplayName>
        <AccountId>24</AccountId>
        <AccountType/>
      </UserInfo>
      <UserInfo>
        <DisplayName>Joanna Carter</DisplayName>
        <AccountId>59</AccountId>
        <AccountType/>
      </UserInfo>
      <UserInfo>
        <DisplayName>Cherie Peters-Brinkerhoff</DisplayName>
        <AccountId>25</AccountId>
        <AccountType/>
      </UserInfo>
      <UserInfo>
        <DisplayName>Jim Mathews</DisplayName>
        <AccountId>90</AccountId>
        <AccountType/>
      </UserInfo>
      <UserInfo>
        <DisplayName>Leiselle Pilgrim</DisplayName>
        <AccountId>96</AccountId>
        <AccountType/>
      </UserInfo>
      <UserInfo>
        <DisplayName>Regina DeLello</DisplayName>
        <AccountId>106</AccountId>
        <AccountType/>
      </UserInfo>
      <UserInfo>
        <DisplayName>Sue Nordlund</DisplayName>
        <AccountId>107</AccountId>
        <AccountType/>
      </UserInfo>
      <UserInfo>
        <DisplayName>Cindy Kingry</DisplayName>
        <AccountId>103</AccountId>
        <AccountType/>
      </UserInfo>
      <UserInfo>
        <DisplayName>Mary Zadnik</DisplayName>
        <AccountId>42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C7042C261154D9282302A6BCBC1EE" ma:contentTypeVersion="11" ma:contentTypeDescription="Create a new document." ma:contentTypeScope="" ma:versionID="fd0825e5d09dd91c5e9143b1a828b579">
  <xsd:schema xmlns:xsd="http://www.w3.org/2001/XMLSchema" xmlns:xs="http://www.w3.org/2001/XMLSchema" xmlns:p="http://schemas.microsoft.com/office/2006/metadata/properties" xmlns:ns2="9295e34c-b793-4750-8cbb-c8167c49cd2a" xmlns:ns3="b49ad4d8-560c-42ed-846f-5db25af12300" targetNamespace="http://schemas.microsoft.com/office/2006/metadata/properties" ma:root="true" ma:fieldsID="9ce6d5fe2ceec5ab78ce0cd41da79cc8" ns2:_="" ns3:_="">
    <xsd:import namespace="9295e34c-b793-4750-8cbb-c8167c49cd2a"/>
    <xsd:import namespace="b49ad4d8-560c-42ed-846f-5db25af12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5e34c-b793-4750-8cbb-c8167c49c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ad4d8-560c-42ed-846f-5db25af12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6D7BF-C6EC-4F61-9F81-30E99D30B683}">
  <ds:schemaRefs>
    <ds:schemaRef ds:uri="http://schemas.microsoft.com/office/2006/metadata/properties"/>
    <ds:schemaRef ds:uri="http://schemas.microsoft.com/office/infopath/2007/PartnerControls"/>
    <ds:schemaRef ds:uri="b49ad4d8-560c-42ed-846f-5db25af12300"/>
  </ds:schemaRefs>
</ds:datastoreItem>
</file>

<file path=customXml/itemProps2.xml><?xml version="1.0" encoding="utf-8"?>
<ds:datastoreItem xmlns:ds="http://schemas.openxmlformats.org/officeDocument/2006/customXml" ds:itemID="{88CD9B15-4841-48BD-BC32-DD1842AF5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5e34c-b793-4750-8cbb-c8167c49cd2a"/>
    <ds:schemaRef ds:uri="b49ad4d8-560c-42ed-846f-5db25af12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C762F-9634-4AFC-BD68-DDF88B688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July 6</vt:lpstr>
      <vt:lpstr>Res - ALL</vt:lpstr>
      <vt:lpstr>Res - MI</vt:lpstr>
      <vt:lpstr>Res - SM</vt:lpstr>
      <vt:lpstr>Res - SA</vt:lpstr>
      <vt:lpstr>Res - AU</vt:lpstr>
      <vt:lpstr>Res-AU-NEW</vt:lpstr>
      <vt:lpstr>Campus Schedules Framework</vt:lpstr>
      <vt:lpstr>Raw Data</vt:lpstr>
      <vt:lpstr>CASM - RED</vt:lpstr>
      <vt:lpstr>CASM Session Counts</vt:lpstr>
      <vt:lpstr>FLSA - RED</vt:lpstr>
      <vt:lpstr>FLSA Session Counts</vt:lpstr>
      <vt:lpstr>FLMI - RED</vt:lpstr>
      <vt:lpstr>FLMI Session Counts</vt:lpstr>
      <vt:lpstr>TXAU - RED</vt:lpstr>
      <vt:lpstr>TXAU Session Counts</vt:lpstr>
      <vt:lpstr>SA WEEK 5 OCT</vt:lpstr>
      <vt:lpstr>SA WEEK 12 OCT</vt:lpstr>
      <vt:lpstr>SA WEEK 19 OCT</vt:lpstr>
      <vt:lpstr>SA WEEK 26 OCT</vt:lpstr>
      <vt:lpstr>SA WEEK 2 NOV</vt:lpstr>
      <vt:lpstr>SA WEEK 9 NOV</vt:lpstr>
      <vt:lpstr>SA WEEK 16 NOV</vt:lpstr>
      <vt:lpstr>SA WEEK 23 NOV</vt:lpstr>
      <vt:lpstr>SA WEEK 30 NOV</vt:lpstr>
      <vt:lpstr>SA WEEK 7 DEC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Cluver, Megan</dc:creator>
  <cp:keywords/>
  <dc:description/>
  <cp:lastModifiedBy>Elaine Lonnemann</cp:lastModifiedBy>
  <cp:revision/>
  <dcterms:created xsi:type="dcterms:W3CDTF">2020-05-27T00:31:21Z</dcterms:created>
  <dcterms:modified xsi:type="dcterms:W3CDTF">2020-09-21T11:20:44Z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0x010100ED8C7042C261154D9282302A6BCBC1EE</vt:lpwstr>
  </property>
  <property fmtid="{D5CDD505-2E9C-101B-9397-08002B2CF9AE}" pid="3" name="SharedWithUsers">
    <vt:lpwstr>69;#Mary Shotwell;#28;#Matt Daugherty;#20;#Jackie Crossen-Sills;#48;#Tia Hughes;#72;#Heidi Woolley;#75;#Kerry Mallini;#24;#Debra Gray;#59;#Joanna Carter;#25;#Cherie Peters-Brinkerhoff;#90;#Jim Mathews</vt:lpwstr>
  </property>
</Properties>
</file>